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ink/ink1.xml" ContentType="application/inkml+xml"/>
  <Override PartName="/xl/drawings/drawing3.xml" ContentType="application/vnd.openxmlformats-officedocument.drawing+xml"/>
  <Override PartName="/xl/ink/ink2.xml" ContentType="application/inkml+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07"/>
  <workbookPr defaultThemeVersion="166925"/>
  <mc:AlternateContent xmlns:mc="http://schemas.openxmlformats.org/markup-compatibility/2006">
    <mc:Choice Requires="x15">
      <x15ac:absPath xmlns:x15ac="http://schemas.microsoft.com/office/spreadsheetml/2010/11/ac" url="/Applications/MAMP/htdocs/WebSystemSelf/Documents/Design_Documents/"/>
    </mc:Choice>
  </mc:AlternateContent>
  <xr:revisionPtr revIDLastSave="0" documentId="13_ncr:1_{1F88ED12-D7F5-BB4A-B214-EE989A0F1F45}" xr6:coauthVersionLast="47" xr6:coauthVersionMax="47" xr10:uidLastSave="{00000000-0000-0000-0000-000000000000}"/>
  <bookViews>
    <workbookView xWindow="3060" yWindow="500" windowWidth="25580" windowHeight="15860" firstSheet="11" activeTab="14" xr2:uid="{BD110106-7C8E-7C48-8C54-DD49AD8E4D9E}"/>
  </bookViews>
  <sheets>
    <sheet name="企画・要件定義" sheetId="28" r:id="rId1"/>
    <sheet name="画面遷移・仕様図" sheetId="1" state="hidden" r:id="rId2"/>
    <sheet name="画面遷移・仕様図 " sheetId="29" r:id="rId3"/>
    <sheet name="画面一覧" sheetId="5" r:id="rId4"/>
    <sheet name="DB関係" sheetId="2" r:id="rId5"/>
    <sheet name="参考資料" sheetId="24" r:id="rId6"/>
    <sheet name="フォルダ構造、MVC関連" sheetId="3" r:id="rId7"/>
    <sheet name="共通ルール０１" sheetId="4" r:id="rId8"/>
    <sheet name="共通ルール０２" sheetId="7" r:id="rId9"/>
    <sheet name="ログイン画面" sheetId="6" r:id="rId10"/>
    <sheet name="新規登録画面" sheetId="8" r:id="rId11"/>
    <sheet name="パスワード変更画面" sheetId="26" r:id="rId12"/>
    <sheet name="パスワード再設定画面" sheetId="27" r:id="rId13"/>
    <sheet name="登録編集画面" sheetId="9" r:id="rId14"/>
    <sheet name="ホーム画面" sheetId="10" r:id="rId15"/>
    <sheet name="レシピ登録画面" sheetId="13" r:id="rId16"/>
    <sheet name="レシピ登録画面2" sheetId="14" state="hidden" r:id="rId17"/>
    <sheet name="食事記録画面 " sheetId="31" r:id="rId18"/>
    <sheet name="食事記録登録画面" sheetId="30" r:id="rId19"/>
    <sheet name="レシピ一覧画面" sheetId="15" r:id="rId20"/>
    <sheet name="レシピ詳細画面" sheetId="16" r:id="rId21"/>
    <sheet name="レシピ編集画面 " sheetId="18" r:id="rId22"/>
    <sheet name="レシピ編集画面２ " sheetId="19" state="hidden" r:id="rId23"/>
    <sheet name="レシピツイート画面" sheetId="20" r:id="rId24"/>
    <sheet name="管理者ホーム画面" sheetId="21" r:id="rId25"/>
    <sheet name="食材登録画面" sheetId="22" r:id="rId26"/>
    <sheet name="食材編集画面" sheetId="23" r:id="rId2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D10" i="23" l="1"/>
  <c r="D9" i="23"/>
  <c r="D8" i="23"/>
  <c r="D10" i="31"/>
  <c r="D9" i="31"/>
  <c r="D8" i="31"/>
  <c r="D10" i="30"/>
  <c r="D9" i="30"/>
  <c r="D8" i="30"/>
  <c r="D8" i="16"/>
  <c r="D10" i="27"/>
  <c r="D9" i="27"/>
  <c r="D8" i="27"/>
  <c r="D10" i="26"/>
  <c r="D9" i="26"/>
  <c r="D8" i="26"/>
  <c r="F49" i="24"/>
  <c r="F50" i="24"/>
  <c r="D50" i="24"/>
  <c r="D49" i="24"/>
  <c r="F48" i="24"/>
  <c r="D48" i="24"/>
  <c r="D35" i="24"/>
  <c r="F37" i="24" s="1"/>
  <c r="D10" i="22"/>
  <c r="D9" i="22"/>
  <c r="D8" i="22"/>
  <c r="D10" i="21"/>
  <c r="D9" i="21"/>
  <c r="D8" i="21"/>
  <c r="D10" i="20"/>
  <c r="D9" i="20"/>
  <c r="D8" i="20"/>
  <c r="D10" i="19"/>
  <c r="D9" i="19"/>
  <c r="D8" i="19"/>
  <c r="D10" i="18"/>
  <c r="D9" i="18"/>
  <c r="D8" i="18"/>
  <c r="D10" i="16"/>
  <c r="D9" i="16"/>
  <c r="D10" i="15"/>
  <c r="D9" i="15"/>
  <c r="D8" i="15"/>
  <c r="D10" i="14"/>
  <c r="D9" i="14"/>
  <c r="D8" i="14"/>
  <c r="D10" i="13"/>
  <c r="D9" i="13"/>
  <c r="D8" i="13"/>
  <c r="D10" i="10"/>
  <c r="D9" i="10"/>
  <c r="D8" i="10"/>
  <c r="D10" i="9"/>
  <c r="D9" i="9"/>
  <c r="D8" i="9"/>
  <c r="D10" i="8"/>
  <c r="D9" i="8"/>
  <c r="D8" i="8"/>
  <c r="D10" i="6"/>
  <c r="D9" i="6"/>
  <c r="D8" i="6"/>
</calcChain>
</file>

<file path=xl/sharedStrings.xml><?xml version="1.0" encoding="utf-8"?>
<sst xmlns="http://schemas.openxmlformats.org/spreadsheetml/2006/main" count="2346" uniqueCount="938">
  <si>
    <t>ログイン画面</t>
    <phoneticPr fontId="1"/>
  </si>
  <si>
    <t>新規登録画面</t>
    <rPh sb="0" eb="6">
      <t>シンキ</t>
    </rPh>
    <phoneticPr fontId="1"/>
  </si>
  <si>
    <t>新規登録</t>
    <rPh sb="0" eb="4">
      <t>シンキ</t>
    </rPh>
    <phoneticPr fontId="1"/>
  </si>
  <si>
    <t>ログイン</t>
    <phoneticPr fontId="1"/>
  </si>
  <si>
    <t>ホーム画面</t>
    <phoneticPr fontId="1"/>
  </si>
  <si>
    <t>レシピ登録画面</t>
    <phoneticPr fontId="1"/>
  </si>
  <si>
    <t>食材選択画面</t>
    <rPh sb="2" eb="4">
      <t>センタク</t>
    </rPh>
    <phoneticPr fontId="1"/>
  </si>
  <si>
    <t>レシピ詳細画面</t>
    <rPh sb="5" eb="7">
      <t>ガメn</t>
    </rPh>
    <phoneticPr fontId="1"/>
  </si>
  <si>
    <t>レシピ一覧画面</t>
    <rPh sb="5" eb="7">
      <t>ガメn</t>
    </rPh>
    <phoneticPr fontId="1"/>
  </si>
  <si>
    <t>レシピ編集画面</t>
    <rPh sb="3" eb="5">
      <t>ヘンシュウ</t>
    </rPh>
    <rPh sb="5" eb="7">
      <t>ガメn</t>
    </rPh>
    <phoneticPr fontId="1"/>
  </si>
  <si>
    <t>レシピツイート画面</t>
    <rPh sb="7" eb="9">
      <t>ガメn</t>
    </rPh>
    <phoneticPr fontId="1"/>
  </si>
  <si>
    <t>ログインヘッダー</t>
    <phoneticPr fontId="1"/>
  </si>
  <si>
    <t>ヘッダー</t>
    <phoneticPr fontId="1"/>
  </si>
  <si>
    <t>食材登録</t>
    <rPh sb="0" eb="4">
      <t>ショク</t>
    </rPh>
    <phoneticPr fontId="1"/>
  </si>
  <si>
    <t>栄養計算サイト</t>
    <rPh sb="0" eb="4">
      <t>エイヨウ</t>
    </rPh>
    <phoneticPr fontId="1"/>
  </si>
  <si>
    <t>食材編集画面</t>
    <rPh sb="0" eb="4">
      <t>ショク</t>
    </rPh>
    <rPh sb="4" eb="6">
      <t>ガメn</t>
    </rPh>
    <phoneticPr fontId="1"/>
  </si>
  <si>
    <r>
      <t xml:space="preserve">食材編集画面
</t>
    </r>
    <r>
      <rPr>
        <sz val="12"/>
        <color rgb="FF000000"/>
        <rFont val="游ゴシック"/>
        <family val="3"/>
        <charset val="128"/>
      </rPr>
      <t>(管理者のみ)</t>
    </r>
    <rPh sb="0" eb="4">
      <t>ショク</t>
    </rPh>
    <rPh sb="4" eb="6">
      <t>ガメn</t>
    </rPh>
    <phoneticPr fontId="1"/>
  </si>
  <si>
    <t>戻る</t>
    <rPh sb="0" eb="1">
      <t>モドル</t>
    </rPh>
    <phoneticPr fontId="1"/>
  </si>
  <si>
    <t>お気に入り</t>
    <phoneticPr fontId="1"/>
  </si>
  <si>
    <t>基本設計書</t>
    <rPh sb="0" eb="5">
      <t>キホンス</t>
    </rPh>
    <phoneticPr fontId="1"/>
  </si>
  <si>
    <t>作成者</t>
    <rPh sb="0" eb="3">
      <t>サクセイ</t>
    </rPh>
    <phoneticPr fontId="1"/>
  </si>
  <si>
    <t>作成日</t>
    <rPh sb="0" eb="1">
      <t>サクセイ</t>
    </rPh>
    <phoneticPr fontId="1"/>
  </si>
  <si>
    <t>福田　匠磨</t>
    <rPh sb="0" eb="2">
      <t>フクダ</t>
    </rPh>
    <rPh sb="3" eb="4">
      <t>タクミ</t>
    </rPh>
    <rPh sb="4" eb="5">
      <t>ミガク</t>
    </rPh>
    <phoneticPr fontId="1"/>
  </si>
  <si>
    <t>要素</t>
    <rPh sb="0" eb="2">
      <t>ヨウソ</t>
    </rPh>
    <phoneticPr fontId="1"/>
  </si>
  <si>
    <t>No.</t>
    <phoneticPr fontId="1"/>
  </si>
  <si>
    <t>名称</t>
    <rPh sb="0" eb="2">
      <t>メイセィオ</t>
    </rPh>
    <phoneticPr fontId="1"/>
  </si>
  <si>
    <t>イベント</t>
    <phoneticPr fontId="1"/>
  </si>
  <si>
    <t>コンポーネント</t>
    <phoneticPr fontId="1"/>
  </si>
  <si>
    <t>機能</t>
    <rPh sb="0" eb="2">
      <t>キノウ</t>
    </rPh>
    <phoneticPr fontId="1"/>
  </si>
  <si>
    <t>送信</t>
    <rPh sb="0" eb="2">
      <t>ソウシn</t>
    </rPh>
    <phoneticPr fontId="1"/>
  </si>
  <si>
    <t>食材編集</t>
    <rPh sb="0" eb="4">
      <t>ショク</t>
    </rPh>
    <phoneticPr fontId="1"/>
  </si>
  <si>
    <t>食材消去</t>
    <rPh sb="0" eb="4">
      <t>ショク</t>
    </rPh>
    <phoneticPr fontId="1"/>
  </si>
  <si>
    <t>レシピ登録画面</t>
    <rPh sb="0" eb="2">
      <t>レシピトウロク</t>
    </rPh>
    <phoneticPr fontId="1"/>
  </si>
  <si>
    <t>並べ替え</t>
    <rPh sb="0" eb="1">
      <t>ナラベカエ</t>
    </rPh>
    <phoneticPr fontId="1"/>
  </si>
  <si>
    <t>myレシピ</t>
    <phoneticPr fontId="1"/>
  </si>
  <si>
    <t>レシピ編集</t>
    <phoneticPr fontId="1"/>
  </si>
  <si>
    <t>レシピ消去</t>
    <phoneticPr fontId="1"/>
  </si>
  <si>
    <t>ツイート画面</t>
    <phoneticPr fontId="1"/>
  </si>
  <si>
    <t>ツイート完了</t>
    <rPh sb="0" eb="2">
      <t>ツイートカンリョウ</t>
    </rPh>
    <phoneticPr fontId="1"/>
  </si>
  <si>
    <t>レシピ編集画面</t>
    <rPh sb="5" eb="7">
      <t>ガメn</t>
    </rPh>
    <phoneticPr fontId="1"/>
  </si>
  <si>
    <t>タップ</t>
    <phoneticPr fontId="1"/>
  </si>
  <si>
    <t>ボタン</t>
    <phoneticPr fontId="1"/>
  </si>
  <si>
    <t>ログイン画面へ移動</t>
    <phoneticPr fontId="1"/>
  </si>
  <si>
    <t>新規登録画面へ移動</t>
    <rPh sb="0" eb="6">
      <t>シンキ</t>
    </rPh>
    <phoneticPr fontId="1"/>
  </si>
  <si>
    <t>メールアドレス、パスワードを送信してログイン</t>
    <rPh sb="14" eb="16">
      <t>ソウシn</t>
    </rPh>
    <phoneticPr fontId="1"/>
  </si>
  <si>
    <t>ホーム画面へ移動</t>
    <rPh sb="6" eb="8">
      <t>イドウ</t>
    </rPh>
    <phoneticPr fontId="1"/>
  </si>
  <si>
    <t>レシピ一覧画面へ移動</t>
    <phoneticPr fontId="1"/>
  </si>
  <si>
    <t>食材選択画面</t>
    <rPh sb="0" eb="2">
      <t>ショク</t>
    </rPh>
    <rPh sb="2" eb="4">
      <t>センタク</t>
    </rPh>
    <rPh sb="4" eb="5">
      <t>ガメn</t>
    </rPh>
    <phoneticPr fontId="1"/>
  </si>
  <si>
    <t>食材選択画面へ移動</t>
    <rPh sb="0" eb="6">
      <t>ショク</t>
    </rPh>
    <phoneticPr fontId="1"/>
  </si>
  <si>
    <t>食材情報を登録する</t>
    <rPh sb="0" eb="2">
      <t>ショクズ</t>
    </rPh>
    <rPh sb="2" eb="4">
      <t>ジョウホウ</t>
    </rPh>
    <rPh sb="5" eb="7">
      <t>トウロク</t>
    </rPh>
    <phoneticPr fontId="1"/>
  </si>
  <si>
    <t>食材編集画面へ移動</t>
    <rPh sb="0" eb="6">
      <t>ショク</t>
    </rPh>
    <phoneticPr fontId="1"/>
  </si>
  <si>
    <t>登録している食材を消去する</t>
    <rPh sb="0" eb="2">
      <t>トウロク</t>
    </rPh>
    <rPh sb="6" eb="8">
      <t>ショクザイ</t>
    </rPh>
    <rPh sb="9" eb="11">
      <t>ショウキョ</t>
    </rPh>
    <phoneticPr fontId="1"/>
  </si>
  <si>
    <t>レシピに必要な食材を選択する</t>
    <rPh sb="0" eb="3">
      <t>レシピニヒツヨウ</t>
    </rPh>
    <rPh sb="7" eb="9">
      <t>ショク</t>
    </rPh>
    <rPh sb="10" eb="12">
      <t>センタク</t>
    </rPh>
    <phoneticPr fontId="1"/>
  </si>
  <si>
    <t>レシピ登録画面へ移動</t>
    <rPh sb="8" eb="10">
      <t>イドウ</t>
    </rPh>
    <phoneticPr fontId="1"/>
  </si>
  <si>
    <t>食材カテゴリに応じて食材の並び替えを行う</t>
    <rPh sb="0" eb="2">
      <t>ショクザイカテ</t>
    </rPh>
    <rPh sb="10" eb="12">
      <t>ショク</t>
    </rPh>
    <rPh sb="13" eb="14">
      <t>ナラビ</t>
    </rPh>
    <rPh sb="18" eb="19">
      <t>オコナウ</t>
    </rPh>
    <phoneticPr fontId="1"/>
  </si>
  <si>
    <t>登録している食材を編集する。</t>
    <rPh sb="0" eb="1">
      <t>トウロク</t>
    </rPh>
    <rPh sb="9" eb="11">
      <t>ヘンシュウ</t>
    </rPh>
    <phoneticPr fontId="1"/>
  </si>
  <si>
    <t>一つ前の画面に戻る</t>
    <rPh sb="0" eb="1">
      <t>ヒトツマエ</t>
    </rPh>
    <rPh sb="4" eb="6">
      <t>ガメンニモデ</t>
    </rPh>
    <phoneticPr fontId="1"/>
  </si>
  <si>
    <t>ログインユーザーの作成したレシピのみを表示</t>
    <rPh sb="0" eb="2">
      <t>ログインユーザーノ</t>
    </rPh>
    <rPh sb="9" eb="11">
      <t>サクセイ</t>
    </rPh>
    <rPh sb="19" eb="21">
      <t>ヒョウ</t>
    </rPh>
    <phoneticPr fontId="1"/>
  </si>
  <si>
    <t>レシピ編集画面へ移動</t>
    <rPh sb="8" eb="10">
      <t>イドウ</t>
    </rPh>
    <phoneticPr fontId="1"/>
  </si>
  <si>
    <t>登録しているレシピを消去する。</t>
    <rPh sb="0" eb="2">
      <t>トウロク</t>
    </rPh>
    <rPh sb="10" eb="12">
      <t>ショウキョス</t>
    </rPh>
    <phoneticPr fontId="1"/>
  </si>
  <si>
    <t>お気に入りに追加する</t>
    <phoneticPr fontId="1"/>
  </si>
  <si>
    <t>ツイート画面へ移動</t>
    <phoneticPr fontId="1"/>
  </si>
  <si>
    <t>登録しているレシピを編集</t>
    <rPh sb="0" eb="2">
      <t>トウロク</t>
    </rPh>
    <rPh sb="6" eb="8">
      <t>レシピヲ</t>
    </rPh>
    <rPh sb="10" eb="12">
      <t>ヘンシュウ</t>
    </rPh>
    <phoneticPr fontId="1"/>
  </si>
  <si>
    <t>レシピ情報をツイッターに投稿</t>
    <rPh sb="12" eb="14">
      <t>トウコウ</t>
    </rPh>
    <phoneticPr fontId="1"/>
  </si>
  <si>
    <t>基本設計書
画面遷移図・画面仕様書</t>
    <rPh sb="0" eb="5">
      <t>キホn</t>
    </rPh>
    <rPh sb="6" eb="10">
      <t>ガメn</t>
    </rPh>
    <rPh sb="10" eb="11">
      <t xml:space="preserve">ズ </t>
    </rPh>
    <rPh sb="12" eb="17">
      <t>ガメn</t>
    </rPh>
    <phoneticPr fontId="1"/>
  </si>
  <si>
    <t>画面遷移図</t>
    <rPh sb="0" eb="4">
      <t>ガメンセン</t>
    </rPh>
    <rPh sb="4" eb="5">
      <t xml:space="preserve">ズ </t>
    </rPh>
    <phoneticPr fontId="1"/>
  </si>
  <si>
    <t>id</t>
  </si>
  <si>
    <t>id</t>
    <phoneticPr fontId="1"/>
  </si>
  <si>
    <t>name</t>
    <phoneticPr fontId="1"/>
  </si>
  <si>
    <t>gender</t>
    <phoneticPr fontId="1"/>
  </si>
  <si>
    <t>birthday</t>
    <phoneticPr fontId="1"/>
  </si>
  <si>
    <t>email</t>
    <phoneticPr fontId="1"/>
  </si>
  <si>
    <t>password</t>
    <phoneticPr fontId="1"/>
  </si>
  <si>
    <t>created_at</t>
    <phoneticPr fontId="1"/>
  </si>
  <si>
    <t>updated_at</t>
    <phoneticPr fontId="1"/>
  </si>
  <si>
    <t>テーブル名：users</t>
    <phoneticPr fontId="1"/>
  </si>
  <si>
    <t>#</t>
  </si>
  <si>
    <t>#</t>
    <phoneticPr fontId="1"/>
  </si>
  <si>
    <t>UK</t>
  </si>
  <si>
    <t>UK</t>
    <phoneticPr fontId="1"/>
  </si>
  <si>
    <t>FK</t>
  </si>
  <si>
    <t>FK</t>
    <phoneticPr fontId="1"/>
  </si>
  <si>
    <t>名前</t>
  </si>
  <si>
    <t>名前</t>
    <rPh sb="0" eb="2">
      <t>ナマエ</t>
    </rPh>
    <phoneticPr fontId="1"/>
  </si>
  <si>
    <t>データ型</t>
  </si>
  <si>
    <t>データ型</t>
    <phoneticPr fontId="1"/>
  </si>
  <si>
    <t>長さ</t>
  </si>
  <si>
    <t>長さ</t>
    <rPh sb="0" eb="1">
      <t>ナガサ</t>
    </rPh>
    <phoneticPr fontId="1"/>
  </si>
  <si>
    <t>デフォルト値</t>
  </si>
  <si>
    <t>デフォルト値</t>
    <phoneticPr fontId="1"/>
  </si>
  <si>
    <t>Not NULL</t>
  </si>
  <si>
    <t>Not NULL</t>
    <phoneticPr fontId="1"/>
  </si>
  <si>
    <t>論理名</t>
  </si>
  <si>
    <t>論理名</t>
    <rPh sb="0" eb="3">
      <t>ロンリム</t>
    </rPh>
    <phoneticPr fontId="1"/>
  </si>
  <si>
    <t>備考</t>
  </si>
  <si>
    <t>備考</t>
    <rPh sb="0" eb="2">
      <t>ビコウ</t>
    </rPh>
    <phoneticPr fontId="1"/>
  </si>
  <si>
    <t>current_timestamp</t>
    <phoneticPr fontId="1"/>
  </si>
  <si>
    <t>PK</t>
  </si>
  <si>
    <t>PK</t>
    <phoneticPr fontId="1"/>
  </si>
  <si>
    <t>Autolncrement</t>
  </si>
  <si>
    <t>Autolncrement</t>
    <phoneticPr fontId="1"/>
  </si>
  <si>
    <t>○</t>
  </si>
  <si>
    <t>○</t>
    <phoneticPr fontId="1"/>
  </si>
  <si>
    <t>int</t>
  </si>
  <si>
    <t>int</t>
    <phoneticPr fontId="1"/>
  </si>
  <si>
    <t>tinyint</t>
    <phoneticPr fontId="1"/>
  </si>
  <si>
    <t>date</t>
    <phoneticPr fontId="1"/>
  </si>
  <si>
    <t>VARCHAR</t>
  </si>
  <si>
    <t>role</t>
    <phoneticPr fontId="1"/>
  </si>
  <si>
    <t xml:space="preserve">id </t>
  </si>
  <si>
    <t xml:space="preserve">id </t>
    <phoneticPr fontId="1"/>
  </si>
  <si>
    <t>メール</t>
    <phoneticPr fontId="1"/>
  </si>
  <si>
    <t>パスワード</t>
    <phoneticPr fontId="1"/>
  </si>
  <si>
    <t>性別</t>
    <rPh sb="0" eb="2">
      <t>セイベツ</t>
    </rPh>
    <phoneticPr fontId="1"/>
  </si>
  <si>
    <t>生年月日</t>
    <rPh sb="0" eb="4">
      <t>セイネンガッピ</t>
    </rPh>
    <phoneticPr fontId="1"/>
  </si>
  <si>
    <t>ユーザ権限</t>
    <phoneticPr fontId="1"/>
  </si>
  <si>
    <t>作成日</t>
    <rPh sb="0" eb="3">
      <t>サクセイ</t>
    </rPh>
    <phoneticPr fontId="1"/>
  </si>
  <si>
    <t>更新日</t>
    <rPh sb="0" eb="3">
      <t>コウシn</t>
    </rPh>
    <phoneticPr fontId="1"/>
  </si>
  <si>
    <t>テーブル名：foods</t>
    <phoneticPr fontId="1"/>
  </si>
  <si>
    <t>carbohydrate</t>
    <phoneticPr fontId="1"/>
  </si>
  <si>
    <t>protain</t>
    <phoneticPr fontId="1"/>
  </si>
  <si>
    <t>fat</t>
    <phoneticPr fontId="1"/>
  </si>
  <si>
    <t>image</t>
    <phoneticPr fontId="1"/>
  </si>
  <si>
    <t>general_weight</t>
    <phoneticPr fontId="1"/>
  </si>
  <si>
    <t>unit</t>
    <phoneticPr fontId="1"/>
  </si>
  <si>
    <t>VARCHAR</t>
    <phoneticPr fontId="1"/>
  </si>
  <si>
    <t>単位</t>
    <rPh sb="0" eb="2">
      <t>タンイ</t>
    </rPh>
    <phoneticPr fontId="1"/>
  </si>
  <si>
    <t>炭水化物</t>
    <rPh sb="0" eb="4">
      <t>タンスイ</t>
    </rPh>
    <phoneticPr fontId="1"/>
  </si>
  <si>
    <t>タンパク質</t>
    <phoneticPr fontId="1"/>
  </si>
  <si>
    <t>脂質</t>
    <rPh sb="0" eb="2">
      <t>シシツ</t>
    </rPh>
    <phoneticPr fontId="1"/>
  </si>
  <si>
    <t>写真</t>
    <rPh sb="0" eb="2">
      <t>シャシn</t>
    </rPh>
    <phoneticPr fontId="1"/>
  </si>
  <si>
    <t>一単位の重さ</t>
    <rPh sb="0" eb="3">
      <t>イチタn</t>
    </rPh>
    <rPh sb="4" eb="5">
      <t>オモサ</t>
    </rPh>
    <phoneticPr fontId="1"/>
  </si>
  <si>
    <t>category</t>
  </si>
  <si>
    <t>100gあたり</t>
    <phoneticPr fontId="1"/>
  </si>
  <si>
    <t>user_id</t>
    <phoneticPr fontId="1"/>
  </si>
  <si>
    <t>food_id</t>
    <phoneticPr fontId="1"/>
  </si>
  <si>
    <t>recipe_id</t>
    <phoneticPr fontId="1"/>
  </si>
  <si>
    <t>ユーザーid</t>
    <phoneticPr fontId="1"/>
  </si>
  <si>
    <t>食材id</t>
    <rPh sb="0" eb="2">
      <t>ショク</t>
    </rPh>
    <phoneticPr fontId="1"/>
  </si>
  <si>
    <t>レシピid</t>
    <phoneticPr fontId="1"/>
  </si>
  <si>
    <t>テーブル名：recipes</t>
    <phoneticPr fontId="1"/>
  </si>
  <si>
    <t>memo</t>
    <phoneticPr fontId="1"/>
  </si>
  <si>
    <t>メモ</t>
    <phoneticPr fontId="1"/>
  </si>
  <si>
    <t>テーブル名：recipe_details</t>
    <phoneticPr fontId="1"/>
  </si>
  <si>
    <t>テーブル名：likes</t>
    <phoneticPr fontId="1"/>
  </si>
  <si>
    <t>amount</t>
    <phoneticPr fontId="1"/>
  </si>
  <si>
    <t>ER図</t>
    <rPh sb="2" eb="3">
      <t xml:space="preserve">ズ </t>
    </rPh>
    <phoneticPr fontId="1"/>
  </si>
  <si>
    <t>controller</t>
    <phoneticPr fontId="1"/>
  </si>
  <si>
    <t>index</t>
    <phoneticPr fontId="1"/>
  </si>
  <si>
    <t>register</t>
    <phoneticPr fontId="1"/>
  </si>
  <si>
    <t>createRegister</t>
    <phoneticPr fontId="1"/>
  </si>
  <si>
    <t>recipe</t>
    <phoneticPr fontId="1"/>
  </si>
  <si>
    <t>recipeDetail</t>
    <phoneticPr fontId="1"/>
  </si>
  <si>
    <t>recipeEdit</t>
    <phoneticPr fontId="1"/>
  </si>
  <si>
    <t>createRecipeEdit</t>
    <phoneticPr fontId="1"/>
  </si>
  <si>
    <t>tweet</t>
    <phoneticPr fontId="1"/>
  </si>
  <si>
    <t>createTweet</t>
    <phoneticPr fontId="1"/>
  </si>
  <si>
    <t>送信[1-1]</t>
    <rPh sb="0" eb="2">
      <t>ソウシn</t>
    </rPh>
    <phoneticPr fontId="1"/>
  </si>
  <si>
    <t>登録[1-2]</t>
    <rPh sb="0" eb="2">
      <t>トウロク</t>
    </rPh>
    <phoneticPr fontId="1"/>
  </si>
  <si>
    <t>追加[2-1]</t>
    <rPh sb="0" eb="2">
      <t>ツイカ</t>
    </rPh>
    <phoneticPr fontId="1"/>
  </si>
  <si>
    <t>消去[2-2]</t>
    <rPh sb="0" eb="2">
      <t>ショウキョ</t>
    </rPh>
    <phoneticPr fontId="1"/>
  </si>
  <si>
    <t>レシピ登録画面へ[2-3]</t>
    <phoneticPr fontId="1"/>
  </si>
  <si>
    <t>並べ替え[2-4]</t>
    <rPh sb="0" eb="1">
      <t>ナラベ</t>
    </rPh>
    <phoneticPr fontId="1"/>
  </si>
  <si>
    <t>登録[3-1]</t>
    <rPh sb="0" eb="2">
      <t>トウロク</t>
    </rPh>
    <phoneticPr fontId="1"/>
  </si>
  <si>
    <t>ツイート[u-3]</t>
    <phoneticPr fontId="1"/>
  </si>
  <si>
    <t>myレシピ[4-1]</t>
    <phoneticPr fontId="1"/>
  </si>
  <si>
    <t>戻る[b-1]</t>
    <rPh sb="0" eb="1">
      <t>モドル</t>
    </rPh>
    <phoneticPr fontId="1"/>
  </si>
  <si>
    <t>1-1</t>
    <phoneticPr fontId="1"/>
  </si>
  <si>
    <t>l-1</t>
    <phoneticPr fontId="1"/>
  </si>
  <si>
    <t>l-2</t>
    <phoneticPr fontId="1"/>
  </si>
  <si>
    <t>h-1</t>
    <phoneticPr fontId="1"/>
  </si>
  <si>
    <t>h-2</t>
    <phoneticPr fontId="1"/>
  </si>
  <si>
    <t>h-3</t>
    <phoneticPr fontId="1"/>
  </si>
  <si>
    <t>1-2</t>
    <phoneticPr fontId="1"/>
  </si>
  <si>
    <t>m-2</t>
    <phoneticPr fontId="1"/>
  </si>
  <si>
    <t>m-3</t>
    <phoneticPr fontId="1"/>
  </si>
  <si>
    <t>2-1</t>
    <phoneticPr fontId="1"/>
  </si>
  <si>
    <t>2-2</t>
    <phoneticPr fontId="1"/>
  </si>
  <si>
    <t>食材選択</t>
    <rPh sb="0" eb="2">
      <t>ショク</t>
    </rPh>
    <rPh sb="2" eb="4">
      <t>センタク</t>
    </rPh>
    <phoneticPr fontId="1"/>
  </si>
  <si>
    <t>消去選択解除</t>
    <rPh sb="2" eb="4">
      <t>センタク</t>
    </rPh>
    <rPh sb="4" eb="6">
      <t>カイゼィオ</t>
    </rPh>
    <phoneticPr fontId="1"/>
  </si>
  <si>
    <t>選択した食材を元に戻す</t>
    <rPh sb="0" eb="2">
      <t>センタク</t>
    </rPh>
    <rPh sb="7" eb="8">
      <t>モトニモドス</t>
    </rPh>
    <phoneticPr fontId="1"/>
  </si>
  <si>
    <t>2-3</t>
    <phoneticPr fontId="1"/>
  </si>
  <si>
    <t>2-4</t>
    <phoneticPr fontId="1"/>
  </si>
  <si>
    <t>b-1</t>
    <phoneticPr fontId="1"/>
  </si>
  <si>
    <t>レシピを登録する</t>
    <rPh sb="0" eb="3">
      <t>レシピトウロク</t>
    </rPh>
    <phoneticPr fontId="1"/>
  </si>
  <si>
    <t>レシピ登録</t>
    <rPh sb="0" eb="2">
      <t>レシピトウロク</t>
    </rPh>
    <phoneticPr fontId="1"/>
  </si>
  <si>
    <t>3-1</t>
    <phoneticPr fontId="1"/>
  </si>
  <si>
    <t>4-1</t>
    <phoneticPr fontId="1"/>
  </si>
  <si>
    <t>u-1</t>
    <phoneticPr fontId="1"/>
  </si>
  <si>
    <t>u-2</t>
    <phoneticPr fontId="1"/>
  </si>
  <si>
    <t>4-2</t>
    <phoneticPr fontId="1"/>
  </si>
  <si>
    <t>4-3</t>
    <phoneticPr fontId="1"/>
  </si>
  <si>
    <t>5-1</t>
    <phoneticPr fontId="1"/>
  </si>
  <si>
    <t>createLike</t>
    <phoneticPr fontId="1"/>
  </si>
  <si>
    <t>カテゴリー</t>
    <phoneticPr fontId="1"/>
  </si>
  <si>
    <t>category_id</t>
    <phoneticPr fontId="1"/>
  </si>
  <si>
    <t>food</t>
    <phoneticPr fontId="1"/>
  </si>
  <si>
    <t>foodEdit</t>
    <phoneticPr fontId="1"/>
  </si>
  <si>
    <t>createFoodEdit</t>
  </si>
  <si>
    <t>createFood</t>
    <phoneticPr fontId="1"/>
  </si>
  <si>
    <t>addFood</t>
    <phoneticPr fontId="1"/>
  </si>
  <si>
    <t>removeFood</t>
    <phoneticPr fontId="1"/>
  </si>
  <si>
    <t>myrecipe</t>
    <phoneticPr fontId="1"/>
  </si>
  <si>
    <t>view</t>
    <phoneticPr fontId="1"/>
  </si>
  <si>
    <t>lay.out.blade.php</t>
    <phoneticPr fontId="1"/>
  </si>
  <si>
    <t>home</t>
    <phoneticPr fontId="1"/>
  </si>
  <si>
    <t>home.blade.php</t>
    <phoneticPr fontId="1"/>
  </si>
  <si>
    <t>edit_food.blade.php</t>
    <phoneticPr fontId="1"/>
  </si>
  <si>
    <t>create_food.blade.php</t>
    <phoneticPr fontId="1"/>
  </si>
  <si>
    <t>selection.blade.php</t>
    <phoneticPr fontId="1"/>
  </si>
  <si>
    <t>register.blade.php</t>
    <phoneticPr fontId="1"/>
  </si>
  <si>
    <t>recipe.blade.php</t>
    <phoneticPr fontId="1"/>
  </si>
  <si>
    <t>recipe_detail.blade.php</t>
    <phoneticPr fontId="1"/>
  </si>
  <si>
    <t>recipe_edit.blade.php</t>
    <phoneticPr fontId="1"/>
  </si>
  <si>
    <t>tweet.blade.php</t>
    <phoneticPr fontId="1"/>
  </si>
  <si>
    <t>/</t>
    <phoneticPr fontId="1"/>
  </si>
  <si>
    <t>/food</t>
    <phoneticPr fontId="1"/>
  </si>
  <si>
    <t>method</t>
    <phoneticPr fontId="1"/>
  </si>
  <si>
    <t>get</t>
    <phoneticPr fontId="1"/>
  </si>
  <si>
    <t>post</t>
    <phoneticPr fontId="1"/>
  </si>
  <si>
    <t>/food/edit/{id}</t>
    <phoneticPr fontId="1"/>
  </si>
  <si>
    <t>/food/destory/{id}</t>
    <phoneticPr fontId="1"/>
  </si>
  <si>
    <t>/add_food/{id}</t>
    <phoneticPr fontId="1"/>
  </si>
  <si>
    <t>/remove_food/{id}</t>
    <phoneticPr fontId="1"/>
  </si>
  <si>
    <t>/register</t>
    <phoneticPr fontId="1"/>
  </si>
  <si>
    <t>/recipe/detail/{id}</t>
    <phoneticPr fontId="1"/>
  </si>
  <si>
    <t>/recipe</t>
    <phoneticPr fontId="1"/>
  </si>
  <si>
    <t>/recipe/edit/{id}</t>
    <phoneticPr fontId="1"/>
  </si>
  <si>
    <t>/myrecipe</t>
    <phoneticPr fontId="1"/>
  </si>
  <si>
    <t>/like/{id}</t>
    <phoneticPr fontId="1"/>
  </si>
  <si>
    <t>/like/destory/{id}</t>
    <phoneticPr fontId="1"/>
  </si>
  <si>
    <t>/tweet/{id}</t>
    <phoneticPr fontId="1"/>
  </si>
  <si>
    <t>food.edit</t>
    <phoneticPr fontId="1"/>
  </si>
  <si>
    <t>food.destory</t>
    <phoneticPr fontId="1"/>
  </si>
  <si>
    <t>add_food</t>
    <phoneticPr fontId="1"/>
  </si>
  <si>
    <t>remove_food</t>
    <phoneticPr fontId="1"/>
  </si>
  <si>
    <t>recipe.detail</t>
    <phoneticPr fontId="1"/>
  </si>
  <si>
    <t>recipe.edit</t>
    <phoneticPr fontId="1"/>
  </si>
  <si>
    <t>recipe.remove</t>
    <phoneticPr fontId="1"/>
  </si>
  <si>
    <t>like</t>
    <phoneticPr fontId="1"/>
  </si>
  <si>
    <t>like.destory</t>
    <phoneticPr fontId="1"/>
  </si>
  <si>
    <t>route</t>
    <phoneticPr fontId="1"/>
  </si>
  <si>
    <t>フォルダ構造</t>
    <rPh sb="4" eb="6">
      <t>コウゾウ</t>
    </rPh>
    <phoneticPr fontId="1"/>
  </si>
  <si>
    <t>コントローラー、ルート</t>
    <phoneticPr fontId="1"/>
  </si>
  <si>
    <t>基本設計書
DB構造、ER図</t>
    <rPh sb="0" eb="3">
      <t>キホn</t>
    </rPh>
    <rPh sb="8" eb="10">
      <t>コウゾウ</t>
    </rPh>
    <rPh sb="13" eb="14">
      <t xml:space="preserve">ズ </t>
    </rPh>
    <phoneticPr fontId="1"/>
  </si>
  <si>
    <t>テーブル名：categories</t>
    <phoneticPr fontId="1"/>
  </si>
  <si>
    <t>HomeController.php</t>
    <phoneticPr fontId="1"/>
  </si>
  <si>
    <t>AdministratorController.php</t>
    <phoneticPr fontId="1"/>
  </si>
  <si>
    <t>RegisterController.php</t>
    <phoneticPr fontId="1"/>
  </si>
  <si>
    <t>RecipeController.php</t>
    <phoneticPr fontId="1"/>
  </si>
  <si>
    <t>LikeController.php</t>
    <phoneticPr fontId="1"/>
  </si>
  <si>
    <t>TweetController.php</t>
    <phoneticPr fontId="1"/>
  </si>
  <si>
    <t>layout</t>
    <phoneticPr fontId="1"/>
  </si>
  <si>
    <t>administerator</t>
    <phoneticPr fontId="1"/>
  </si>
  <si>
    <t>Auth</t>
    <phoneticPr fontId="1"/>
  </si>
  <si>
    <t>login.blade.php</t>
    <phoneticPr fontId="1"/>
  </si>
  <si>
    <t>ボタン機能</t>
    <rPh sb="3" eb="5">
      <t>キノウ</t>
    </rPh>
    <phoneticPr fontId="1"/>
  </si>
  <si>
    <t>階層構造</t>
    <rPh sb="0" eb="4">
      <t>カイソウコウゾウ</t>
    </rPh>
    <phoneticPr fontId="1"/>
  </si>
  <si>
    <t>分類（共通ルール）</t>
    <rPh sb="0" eb="2">
      <t>ブンルイ</t>
    </rPh>
    <rPh sb="3" eb="5">
      <t>キョウツウ</t>
    </rPh>
    <phoneticPr fontId="1"/>
  </si>
  <si>
    <t>機能名（機能一覧）</t>
    <rPh sb="0" eb="2">
      <t>キノウ</t>
    </rPh>
    <rPh sb="2" eb="3">
      <t xml:space="preserve">メイ </t>
    </rPh>
    <rPh sb="4" eb="8">
      <t>キノウイク</t>
    </rPh>
    <phoneticPr fontId="1"/>
  </si>
  <si>
    <t>メニュー</t>
    <rPh sb="0" eb="4">
      <t>ニュウリョク</t>
    </rPh>
    <phoneticPr fontId="1"/>
  </si>
  <si>
    <t>入力フォーム</t>
  </si>
  <si>
    <t>情報表示画面</t>
    <rPh sb="0" eb="6">
      <t>ジョウホウ</t>
    </rPh>
    <phoneticPr fontId="1"/>
  </si>
  <si>
    <t>食材選択画面</t>
    <rPh sb="0" eb="4">
      <t>ショク</t>
    </rPh>
    <rPh sb="4" eb="6">
      <t>ガメn</t>
    </rPh>
    <phoneticPr fontId="1"/>
  </si>
  <si>
    <t>NO.</t>
    <phoneticPr fontId="1"/>
  </si>
  <si>
    <t>画面名</t>
    <rPh sb="0" eb="3">
      <t>ガメn</t>
    </rPh>
    <phoneticPr fontId="1"/>
  </si>
  <si>
    <t>画面ID</t>
    <rPh sb="0" eb="2">
      <t>ガメn</t>
    </rPh>
    <phoneticPr fontId="1"/>
  </si>
  <si>
    <t>分類</t>
    <rPh sb="0" eb="2">
      <t>ブンルイ</t>
    </rPh>
    <phoneticPr fontId="1"/>
  </si>
  <si>
    <t>階層</t>
    <rPh sb="0" eb="2">
      <t>カイソウ</t>
    </rPh>
    <phoneticPr fontId="1"/>
  </si>
  <si>
    <t>階層１</t>
    <rPh sb="0" eb="2">
      <t>カイソウ</t>
    </rPh>
    <phoneticPr fontId="1"/>
  </si>
  <si>
    <t>階層２</t>
    <rPh sb="0" eb="2">
      <t>カイソウ</t>
    </rPh>
    <phoneticPr fontId="1"/>
  </si>
  <si>
    <t>階層３</t>
    <rPh sb="0" eb="2">
      <t>カイソウ</t>
    </rPh>
    <phoneticPr fontId="1"/>
  </si>
  <si>
    <t>説明</t>
    <rPh sb="0" eb="2">
      <t>セツメイ</t>
    </rPh>
    <phoneticPr fontId="1"/>
  </si>
  <si>
    <t>機能名</t>
    <rPh sb="0" eb="2">
      <t>キノウ</t>
    </rPh>
    <rPh sb="2" eb="3">
      <t xml:space="preserve">メイ </t>
    </rPh>
    <phoneticPr fontId="1"/>
  </si>
  <si>
    <t>機能ID</t>
    <rPh sb="0" eb="2">
      <t>キノウ</t>
    </rPh>
    <phoneticPr fontId="1"/>
  </si>
  <si>
    <t>タイミング</t>
    <phoneticPr fontId="1"/>
  </si>
  <si>
    <t>ピーク時件数</t>
    <rPh sb="4" eb="5">
      <t>ケンスウ</t>
    </rPh>
    <phoneticPr fontId="1"/>
  </si>
  <si>
    <t>想定利用者</t>
    <rPh sb="0" eb="5">
      <t>ソウテイ</t>
    </rPh>
    <phoneticPr fontId="1"/>
  </si>
  <si>
    <t>新規登録画面</t>
    <rPh sb="0" eb="6">
      <t>シンキテ</t>
    </rPh>
    <phoneticPr fontId="1"/>
  </si>
  <si>
    <t>食材登録画面</t>
    <rPh sb="0" eb="6">
      <t>ショク</t>
    </rPh>
    <phoneticPr fontId="1"/>
  </si>
  <si>
    <t>食材編集画面</t>
    <rPh sb="0" eb="1">
      <t>ショク</t>
    </rPh>
    <phoneticPr fontId="1"/>
  </si>
  <si>
    <t>レシピ一覧画面</t>
    <rPh sb="0" eb="3">
      <t>レシピイチラn</t>
    </rPh>
    <rPh sb="5" eb="7">
      <t>ガメn</t>
    </rPh>
    <phoneticPr fontId="1"/>
  </si>
  <si>
    <t>レシピ詳細画面</t>
    <phoneticPr fontId="1"/>
  </si>
  <si>
    <t>レシピ編集画面</t>
    <phoneticPr fontId="1"/>
  </si>
  <si>
    <t>レシピツイート画面</t>
    <phoneticPr fontId="1"/>
  </si>
  <si>
    <t>栄養管理メニュー</t>
    <rPh sb="0" eb="4">
      <t>エイヨウ</t>
    </rPh>
    <phoneticPr fontId="1"/>
  </si>
  <si>
    <t>ユーザー機能ポータルメニュー</t>
    <phoneticPr fontId="1"/>
  </si>
  <si>
    <t>ユーザー登録</t>
    <phoneticPr fontId="1"/>
  </si>
  <si>
    <t>ホームメニュー</t>
    <phoneticPr fontId="1"/>
  </si>
  <si>
    <t>食品管理メニュー</t>
    <rPh sb="0" eb="4">
      <t>ショク</t>
    </rPh>
    <phoneticPr fontId="1"/>
  </si>
  <si>
    <t>食品登録</t>
    <rPh sb="0" eb="4">
      <t>ショク</t>
    </rPh>
    <phoneticPr fontId="1"/>
  </si>
  <si>
    <t>レシピ管理メニュー</t>
    <phoneticPr fontId="1"/>
  </si>
  <si>
    <t>レシピ閲覧</t>
    <phoneticPr fontId="1"/>
  </si>
  <si>
    <t>レシピ登録</t>
    <phoneticPr fontId="1"/>
  </si>
  <si>
    <t>レシピ閲覧</t>
    <rPh sb="0" eb="2">
      <t>レシピエツエ</t>
    </rPh>
    <rPh sb="3" eb="5">
      <t>エツラn</t>
    </rPh>
    <phoneticPr fontId="1"/>
  </si>
  <si>
    <t>レシピツイート</t>
    <phoneticPr fontId="1"/>
  </si>
  <si>
    <t>S-00-01</t>
    <phoneticPr fontId="1"/>
  </si>
  <si>
    <t>食品登録</t>
    <rPh sb="0" eb="1">
      <t>ショク</t>
    </rPh>
    <rPh sb="2" eb="3">
      <t>トウロク</t>
    </rPh>
    <phoneticPr fontId="1"/>
  </si>
  <si>
    <t>レシピ登録</t>
    <rPh sb="3" eb="4">
      <t>トウロク</t>
    </rPh>
    <phoneticPr fontId="1"/>
  </si>
  <si>
    <t>ユーザ登録</t>
    <phoneticPr fontId="1"/>
  </si>
  <si>
    <t>メニュー</t>
    <phoneticPr fontId="1"/>
  </si>
  <si>
    <t>食品編集</t>
    <rPh sb="0" eb="1">
      <t>ショクヒンヘ</t>
    </rPh>
    <phoneticPr fontId="1"/>
  </si>
  <si>
    <t>レシピ閲覧</t>
    <rPh sb="3" eb="4">
      <t>エツラn</t>
    </rPh>
    <phoneticPr fontId="1"/>
  </si>
  <si>
    <t>F001</t>
    <phoneticPr fontId="1"/>
  </si>
  <si>
    <t>管理者メニュー</t>
    <rPh sb="0" eb="3">
      <t>カンリ</t>
    </rPh>
    <phoneticPr fontId="1"/>
  </si>
  <si>
    <t>管理者画面</t>
    <rPh sb="0" eb="3">
      <t>カンリ</t>
    </rPh>
    <phoneticPr fontId="1"/>
  </si>
  <si>
    <t>食材登録画面</t>
    <rPh sb="0" eb="6">
      <t>ショクザイテ</t>
    </rPh>
    <phoneticPr fontId="1"/>
  </si>
  <si>
    <t>F201</t>
    <phoneticPr fontId="1"/>
  </si>
  <si>
    <t>F101</t>
    <phoneticPr fontId="1"/>
  </si>
  <si>
    <t>F301</t>
    <phoneticPr fontId="1"/>
  </si>
  <si>
    <t>F401</t>
    <phoneticPr fontId="1"/>
  </si>
  <si>
    <t>F501</t>
    <phoneticPr fontId="1"/>
  </si>
  <si>
    <t>F601</t>
    <phoneticPr fontId="1"/>
  </si>
  <si>
    <t>F2001</t>
    <phoneticPr fontId="1"/>
  </si>
  <si>
    <t>F2101</t>
    <phoneticPr fontId="1"/>
  </si>
  <si>
    <t>F2201</t>
    <phoneticPr fontId="1"/>
  </si>
  <si>
    <t>S-01-02</t>
  </si>
  <si>
    <t>S-01-02</t>
    <phoneticPr fontId="1"/>
  </si>
  <si>
    <t>S-02-01</t>
  </si>
  <si>
    <t>S-02-01</t>
    <phoneticPr fontId="1"/>
  </si>
  <si>
    <t>S-01-01</t>
  </si>
  <si>
    <t>S-01-01</t>
    <phoneticPr fontId="1"/>
  </si>
  <si>
    <t>S-03-01</t>
  </si>
  <si>
    <t>S-03-01</t>
    <phoneticPr fontId="1"/>
  </si>
  <si>
    <t>S-03-02</t>
  </si>
  <si>
    <t>S-03-02</t>
    <phoneticPr fontId="1"/>
  </si>
  <si>
    <t>S-04-01</t>
  </si>
  <si>
    <t>S-04-01</t>
    <phoneticPr fontId="1"/>
  </si>
  <si>
    <t>S-04-02</t>
  </si>
  <si>
    <t>S-04-02</t>
    <phoneticPr fontId="1"/>
  </si>
  <si>
    <t>S-05-01</t>
  </si>
  <si>
    <t>S-06-01</t>
  </si>
  <si>
    <t>S-06-01</t>
    <phoneticPr fontId="1"/>
  </si>
  <si>
    <t>S-21-01</t>
  </si>
  <si>
    <t>S-21-01</t>
    <phoneticPr fontId="1"/>
  </si>
  <si>
    <t>S-22-01</t>
  </si>
  <si>
    <t>S-22-01</t>
    <phoneticPr fontId="1"/>
  </si>
  <si>
    <t>S-20-01</t>
  </si>
  <si>
    <t>S-20-01</t>
    <phoneticPr fontId="1"/>
  </si>
  <si>
    <t>入力フォーム</t>
    <rPh sb="0" eb="1">
      <t>ニュウリョク</t>
    </rPh>
    <phoneticPr fontId="1"/>
  </si>
  <si>
    <t>情報表示画面</t>
    <rPh sb="0" eb="1">
      <t>ジョウホウ</t>
    </rPh>
    <phoneticPr fontId="1"/>
  </si>
  <si>
    <t>入力フォーム</t>
    <rPh sb="0" eb="2">
      <t>ニュウリョク</t>
    </rPh>
    <phoneticPr fontId="1"/>
  </si>
  <si>
    <t>入力フォーム</t>
    <rPh sb="0" eb="2">
      <t>ニュウリョクフ</t>
    </rPh>
    <phoneticPr fontId="1"/>
  </si>
  <si>
    <t>ー</t>
    <phoneticPr fontId="1"/>
  </si>
  <si>
    <t>画面一覧</t>
    <rPh sb="0" eb="4">
      <t>ガメn</t>
    </rPh>
    <phoneticPr fontId="1"/>
  </si>
  <si>
    <t>ユーザのログイン行う画面。</t>
    <rPh sb="8" eb="9">
      <t>オコナウ</t>
    </rPh>
    <rPh sb="10" eb="12">
      <t>ガメn</t>
    </rPh>
    <phoneticPr fontId="1"/>
  </si>
  <si>
    <t>登録情報がないユーザーが初期登録を行う画面。</t>
    <rPh sb="0" eb="4">
      <t>トウロク</t>
    </rPh>
    <rPh sb="12" eb="16">
      <t>ショキ</t>
    </rPh>
    <rPh sb="17" eb="18">
      <t>オコナウ</t>
    </rPh>
    <rPh sb="19" eb="21">
      <t>ガメn</t>
    </rPh>
    <phoneticPr fontId="1"/>
  </si>
  <si>
    <t>ログイン後のトップページで、サイトの説明などを記述するための画面。</t>
    <rPh sb="23" eb="25">
      <t>キジュツ</t>
    </rPh>
    <rPh sb="30" eb="32">
      <t>ガメn</t>
    </rPh>
    <phoneticPr fontId="1"/>
  </si>
  <si>
    <t>食材選択画面で選択した食材を元にレシピの内容を登録するための画面。</t>
    <rPh sb="0" eb="6">
      <t>ショク</t>
    </rPh>
    <rPh sb="7" eb="9">
      <t>センタク</t>
    </rPh>
    <rPh sb="11" eb="13">
      <t>ショク</t>
    </rPh>
    <rPh sb="14" eb="15">
      <t>モトニ</t>
    </rPh>
    <rPh sb="23" eb="25">
      <t>トウロク</t>
    </rPh>
    <phoneticPr fontId="1"/>
  </si>
  <si>
    <t>ログインユーザーが登録したレシピを編集するための画面。</t>
    <rPh sb="0" eb="1">
      <t>ログインユーザーガ</t>
    </rPh>
    <rPh sb="9" eb="11">
      <t>トウロク</t>
    </rPh>
    <rPh sb="17" eb="19">
      <t>ヘンシュウ</t>
    </rPh>
    <phoneticPr fontId="1"/>
  </si>
  <si>
    <t>ログインユーザーが登録したレシピをツイートするための画面。</t>
    <rPh sb="0" eb="2">
      <t>ログインユーザーガトウロク</t>
    </rPh>
    <rPh sb="13" eb="15">
      <t>レシピヲ</t>
    </rPh>
    <phoneticPr fontId="1"/>
  </si>
  <si>
    <t>管理者が食材情報を編集するための画面。</t>
    <rPh sb="0" eb="1">
      <t>カンリ</t>
    </rPh>
    <rPh sb="4" eb="5">
      <t>ショクザイズ</t>
    </rPh>
    <rPh sb="9" eb="11">
      <t>ヘンシュウ</t>
    </rPh>
    <phoneticPr fontId="1"/>
  </si>
  <si>
    <t>管理者が食材情報を登録するための画面。</t>
    <rPh sb="0" eb="3">
      <t>カンリ</t>
    </rPh>
    <rPh sb="4" eb="5">
      <t>ショク</t>
    </rPh>
    <rPh sb="6" eb="8">
      <t>ジョウホウ</t>
    </rPh>
    <phoneticPr fontId="1"/>
  </si>
  <si>
    <t>最下部までスクロール時</t>
    <rPh sb="0" eb="3">
      <t>サイカブマデスク</t>
    </rPh>
    <phoneticPr fontId="1"/>
  </si>
  <si>
    <t>ログイン後の管理者のトップ画面。登録されている。食材一覧を表示する。</t>
    <rPh sb="6" eb="9">
      <t>カンリ</t>
    </rPh>
    <rPh sb="13" eb="15">
      <t>ガメn</t>
    </rPh>
    <rPh sb="16" eb="18">
      <t>トウロク</t>
    </rPh>
    <rPh sb="24" eb="28">
      <t>ショク</t>
    </rPh>
    <rPh sb="29" eb="31">
      <t>ヒョウ</t>
    </rPh>
    <phoneticPr fontId="1"/>
  </si>
  <si>
    <t>最下部までスクロール時</t>
    <rPh sb="0" eb="3">
      <t>サイカブマデ</t>
    </rPh>
    <phoneticPr fontId="1"/>
  </si>
  <si>
    <t>10件/分</t>
    <rPh sb="4" eb="5">
      <t>ブn</t>
    </rPh>
    <phoneticPr fontId="1"/>
  </si>
  <si>
    <t>全ユーザー</t>
    <rPh sb="0" eb="1">
      <t>ゼンユ-</t>
    </rPh>
    <phoneticPr fontId="1"/>
  </si>
  <si>
    <t>管理者</t>
    <rPh sb="0" eb="3">
      <t>カンリ</t>
    </rPh>
    <phoneticPr fontId="1"/>
  </si>
  <si>
    <t>画面id</t>
    <rPh sb="0" eb="2">
      <t>ガメn</t>
    </rPh>
    <phoneticPr fontId="1"/>
  </si>
  <si>
    <t>レイアウト</t>
    <phoneticPr fontId="1"/>
  </si>
  <si>
    <t>ad_home.blade.php</t>
    <phoneticPr fontId="1"/>
  </si>
  <si>
    <t>ホーム画面に移動</t>
    <phoneticPr fontId="1"/>
  </si>
  <si>
    <t>食材をリストに追加</t>
    <rPh sb="0" eb="2">
      <t>ショク</t>
    </rPh>
    <phoneticPr fontId="1"/>
  </si>
  <si>
    <t>食材をリストから外す</t>
    <rPh sb="0" eb="1">
      <t>ショク</t>
    </rPh>
    <rPh sb="8" eb="9">
      <t>ハズス</t>
    </rPh>
    <phoneticPr fontId="1"/>
  </si>
  <si>
    <t>レシピを登録</t>
    <rPh sb="0" eb="3">
      <t>レシピヲトウロク</t>
    </rPh>
    <phoneticPr fontId="1"/>
  </si>
  <si>
    <t>並び替え機能</t>
    <rPh sb="0" eb="1">
      <t>ナラビ</t>
    </rPh>
    <phoneticPr fontId="1"/>
  </si>
  <si>
    <t>レシピ詳細画面へ移動</t>
    <rPh sb="0" eb="2">
      <t>レシピショウサイ</t>
    </rPh>
    <rPh sb="8" eb="10">
      <t>イドウ</t>
    </rPh>
    <phoneticPr fontId="1"/>
  </si>
  <si>
    <t>レシピ一覧画面へ移動</t>
    <rPh sb="5" eb="7">
      <t>ガメn</t>
    </rPh>
    <phoneticPr fontId="1"/>
  </si>
  <si>
    <t>レシピ編集画面へ移動</t>
    <phoneticPr fontId="1"/>
  </si>
  <si>
    <t>レシピを編集</t>
    <phoneticPr fontId="1"/>
  </si>
  <si>
    <t>レシピを消去</t>
    <rPh sb="0" eb="2">
      <t>レシピヲショウキョ</t>
    </rPh>
    <phoneticPr fontId="1"/>
  </si>
  <si>
    <t>ログインユーザーのレシピのみ表示</t>
    <rPh sb="14" eb="16">
      <t>ヒョウ</t>
    </rPh>
    <phoneticPr fontId="1"/>
  </si>
  <si>
    <t>レシピににいいねをする</t>
    <phoneticPr fontId="1"/>
  </si>
  <si>
    <t>レシピのいいねを解除</t>
    <rPh sb="8" eb="10">
      <t>カイゼィオ</t>
    </rPh>
    <phoneticPr fontId="1"/>
  </si>
  <si>
    <t>ツイート画面に移動</t>
    <rPh sb="7" eb="9">
      <t>イドウ</t>
    </rPh>
    <phoneticPr fontId="1"/>
  </si>
  <si>
    <t>ツイートを実行</t>
    <rPh sb="0" eb="2">
      <t>ツイートヲジッコウ</t>
    </rPh>
    <phoneticPr fontId="1"/>
  </si>
  <si>
    <t>食材を登録</t>
    <rPh sb="0" eb="1">
      <t>ショク</t>
    </rPh>
    <phoneticPr fontId="1"/>
  </si>
  <si>
    <t>食材を編集</t>
    <rPh sb="0" eb="2">
      <t>ショクザイヲ</t>
    </rPh>
    <phoneticPr fontId="1"/>
  </si>
  <si>
    <t>食材を消去</t>
    <rPh sb="0" eb="2">
      <t>ショク</t>
    </rPh>
    <phoneticPr fontId="1"/>
  </si>
  <si>
    <t>S-05-02</t>
  </si>
  <si>
    <t>食材編集</t>
    <rPh sb="0" eb="2">
      <t>ショク</t>
    </rPh>
    <phoneticPr fontId="1"/>
  </si>
  <si>
    <t>レシピに登録している食材を編集</t>
    <rPh sb="4" eb="6">
      <t>トウロク</t>
    </rPh>
    <rPh sb="10" eb="12">
      <t>ショク</t>
    </rPh>
    <rPh sb="13" eb="15">
      <t>ヘンシュウ</t>
    </rPh>
    <phoneticPr fontId="1"/>
  </si>
  <si>
    <t>食材選択編集画面</t>
    <rPh sb="0" eb="2">
      <t>ショク</t>
    </rPh>
    <rPh sb="2" eb="4">
      <t>センタク</t>
    </rPh>
    <rPh sb="4" eb="6">
      <t>ヘンシュウ</t>
    </rPh>
    <rPh sb="6" eb="8">
      <t>ガメn</t>
    </rPh>
    <phoneticPr fontId="1"/>
  </si>
  <si>
    <t>管理者画面</t>
    <rPh sb="0" eb="3">
      <t>カンリ</t>
    </rPh>
    <rPh sb="3" eb="5">
      <t>ガメn</t>
    </rPh>
    <phoneticPr fontId="1"/>
  </si>
  <si>
    <t>管理者画面へ移動</t>
    <rPh sb="0" eb="3">
      <t>カンリ</t>
    </rPh>
    <rPh sb="3" eb="5">
      <t>ショク</t>
    </rPh>
    <phoneticPr fontId="1"/>
  </si>
  <si>
    <t>編集[u-1]　(利用者のみ)</t>
    <rPh sb="0" eb="2">
      <t>ヘンシュウ</t>
    </rPh>
    <rPh sb="9" eb="12">
      <t>リヨウ</t>
    </rPh>
    <phoneticPr fontId="1"/>
  </si>
  <si>
    <t>消去[u-2]　(利用者のみ)</t>
    <rPh sb="0" eb="2">
      <t>ショウキョ</t>
    </rPh>
    <rPh sb="9" eb="12">
      <t>リヨウ</t>
    </rPh>
    <phoneticPr fontId="1"/>
  </si>
  <si>
    <t>1-3</t>
  </si>
  <si>
    <t>ユーザー情報編集</t>
    <rPh sb="6" eb="8">
      <t>ヘンシュウ</t>
    </rPh>
    <phoneticPr fontId="1"/>
  </si>
  <si>
    <t>会員情報登録</t>
    <rPh sb="0" eb="2">
      <t>カイイn</t>
    </rPh>
    <rPh sb="4" eb="6">
      <t>トウロク</t>
    </rPh>
    <phoneticPr fontId="1"/>
  </si>
  <si>
    <t>会員情報編集</t>
    <rPh sb="0" eb="2">
      <t>カイイn</t>
    </rPh>
    <rPh sb="4" eb="6">
      <t>ヘンシュウ</t>
    </rPh>
    <phoneticPr fontId="1"/>
  </si>
  <si>
    <t>新規会員情報の登録</t>
    <rPh sb="0" eb="1">
      <t>シンキユ-</t>
    </rPh>
    <rPh sb="2" eb="6">
      <t>カイインジョウ</t>
    </rPh>
    <rPh sb="7" eb="9">
      <t>トウロク</t>
    </rPh>
    <phoneticPr fontId="1"/>
  </si>
  <si>
    <t>会員情報の変更</t>
    <rPh sb="0" eb="4">
      <t>カイイn</t>
    </rPh>
    <rPh sb="5" eb="7">
      <t>ヘンコウ</t>
    </rPh>
    <phoneticPr fontId="1"/>
  </si>
  <si>
    <t>register_edit.balad.php</t>
    <phoneticPr fontId="1"/>
  </si>
  <si>
    <t>userEdit</t>
    <phoneticPr fontId="1"/>
  </si>
  <si>
    <t>/user_edit</t>
    <phoneticPr fontId="1"/>
  </si>
  <si>
    <t>createUserEdit</t>
    <phoneticPr fontId="1"/>
  </si>
  <si>
    <t>ユーザー情報を編集</t>
    <rPh sb="0" eb="4">
      <t>ユーザージョウホウ</t>
    </rPh>
    <phoneticPr fontId="1"/>
  </si>
  <si>
    <t>exercise_level</t>
    <phoneticPr fontId="1"/>
  </si>
  <si>
    <t>身体運動レベル</t>
    <rPh sb="0" eb="4">
      <t>シンタイウn</t>
    </rPh>
    <phoneticPr fontId="1"/>
  </si>
  <si>
    <t>画面レイアウト</t>
    <rPh sb="0" eb="2">
      <t>ガメンル</t>
    </rPh>
    <phoneticPr fontId="1"/>
  </si>
  <si>
    <t>共通情報</t>
    <rPh sb="0" eb="4">
      <t>キョウツウ</t>
    </rPh>
    <phoneticPr fontId="1"/>
  </si>
  <si>
    <t>書誌情報</t>
    <rPh sb="0" eb="4">
      <t>ショシジョウホウ</t>
    </rPh>
    <phoneticPr fontId="1"/>
  </si>
  <si>
    <t>プロジェクト名</t>
    <phoneticPr fontId="1"/>
  </si>
  <si>
    <t>システム名</t>
    <phoneticPr fontId="1"/>
  </si>
  <si>
    <t>工程名</t>
    <rPh sb="0" eb="3">
      <t>コウテイ</t>
    </rPh>
    <phoneticPr fontId="1"/>
  </si>
  <si>
    <t>画面I D</t>
    <rPh sb="0" eb="2">
      <t>ガメn</t>
    </rPh>
    <phoneticPr fontId="1"/>
  </si>
  <si>
    <t>画面の名称</t>
    <rPh sb="0" eb="1">
      <t>ガメn</t>
    </rPh>
    <phoneticPr fontId="1"/>
  </si>
  <si>
    <t>概要</t>
    <rPh sb="0" eb="2">
      <t>ガイヨウ</t>
    </rPh>
    <phoneticPr fontId="1"/>
  </si>
  <si>
    <t>登録編集画面</t>
    <rPh sb="0" eb="4">
      <t>トウロク</t>
    </rPh>
    <rPh sb="4" eb="6">
      <t>シンキテ</t>
    </rPh>
    <phoneticPr fontId="1"/>
  </si>
  <si>
    <t>管理者ホーム画面</t>
    <rPh sb="0" eb="8">
      <t>カンリ</t>
    </rPh>
    <phoneticPr fontId="1"/>
  </si>
  <si>
    <t>栄養計算サイト構築プロジェクト</t>
    <rPh sb="0" eb="2">
      <t>エイヨウ</t>
    </rPh>
    <rPh sb="2" eb="4">
      <t>エイトウケイ</t>
    </rPh>
    <rPh sb="7" eb="9">
      <t>コウチク</t>
    </rPh>
    <phoneticPr fontId="1"/>
  </si>
  <si>
    <t>栄養計算システム</t>
    <rPh sb="0" eb="2">
      <t>エイヨウ</t>
    </rPh>
    <rPh sb="2" eb="4">
      <t>エイトウケイ</t>
    </rPh>
    <phoneticPr fontId="1"/>
  </si>
  <si>
    <t>外部設計</t>
    <rPh sb="0" eb="4">
      <t>ガイブ</t>
    </rPh>
    <phoneticPr fontId="1"/>
  </si>
  <si>
    <t>作成日付</t>
    <rPh sb="0" eb="1">
      <t>サクセイ</t>
    </rPh>
    <phoneticPr fontId="1"/>
  </si>
  <si>
    <t>更新日付</t>
    <rPh sb="0" eb="1">
      <t>コウシn</t>
    </rPh>
    <phoneticPr fontId="1"/>
  </si>
  <si>
    <t>レイアウト図</t>
    <phoneticPr fontId="1"/>
  </si>
  <si>
    <t>使用する部品</t>
    <rPh sb="0" eb="2">
      <t>シヨウスル</t>
    </rPh>
    <phoneticPr fontId="1"/>
  </si>
  <si>
    <t>識別I D</t>
    <rPh sb="0" eb="2">
      <t>シキベツ</t>
    </rPh>
    <phoneticPr fontId="1"/>
  </si>
  <si>
    <t>ラベル</t>
    <phoneticPr fontId="1"/>
  </si>
  <si>
    <t>画面部品の種類</t>
    <rPh sb="0" eb="4">
      <t>ガメンブ</t>
    </rPh>
    <rPh sb="5" eb="7">
      <t>sy</t>
    </rPh>
    <phoneticPr fontId="1"/>
  </si>
  <si>
    <t>表示範囲</t>
    <rPh sb="0" eb="4">
      <t>ヒョウ</t>
    </rPh>
    <phoneticPr fontId="1"/>
  </si>
  <si>
    <t>①</t>
    <phoneticPr fontId="1"/>
  </si>
  <si>
    <t>②</t>
    <phoneticPr fontId="1"/>
  </si>
  <si>
    <t>③</t>
    <phoneticPr fontId="1"/>
  </si>
  <si>
    <t>④</t>
    <phoneticPr fontId="1"/>
  </si>
  <si>
    <t>操作手順</t>
    <rPh sb="0" eb="4">
      <t>ソウサテゼィウ</t>
    </rPh>
    <phoneticPr fontId="1"/>
  </si>
  <si>
    <t>共通ルールI D</t>
    <rPh sb="0" eb="2">
      <t>キョウツウ</t>
    </rPh>
    <phoneticPr fontId="1"/>
  </si>
  <si>
    <t>ログイン時に表示するヘッダー</t>
    <rPh sb="0" eb="1">
      <t>ヘッダー</t>
    </rPh>
    <rPh sb="6" eb="8">
      <t>ヒョウジス</t>
    </rPh>
    <phoneticPr fontId="1"/>
  </si>
  <si>
    <t>テキスト</t>
    <phoneticPr fontId="1"/>
  </si>
  <si>
    <t>栄養計算サイト</t>
    <rPh sb="0" eb="4">
      <t>エイヨウケイ</t>
    </rPh>
    <phoneticPr fontId="1"/>
  </si>
  <si>
    <t>会員登録</t>
    <rPh sb="0" eb="4">
      <t>カイイn</t>
    </rPh>
    <phoneticPr fontId="1"/>
  </si>
  <si>
    <t>ホーム画面へ移動する</t>
    <rPh sb="6" eb="8">
      <t>イドウ</t>
    </rPh>
    <phoneticPr fontId="1"/>
  </si>
  <si>
    <t>ログイン画面へ移動する</t>
    <rPh sb="7" eb="9">
      <t>イドウ</t>
    </rPh>
    <phoneticPr fontId="1"/>
  </si>
  <si>
    <t>新規登録画面へ移動する。</t>
    <rPh sb="0" eb="4">
      <t>シンキ</t>
    </rPh>
    <rPh sb="4" eb="6">
      <t>カイイn</t>
    </rPh>
    <rPh sb="7" eb="9">
      <t>イドウ</t>
    </rPh>
    <phoneticPr fontId="1"/>
  </si>
  <si>
    <t>h-4</t>
  </si>
  <si>
    <t>h-5</t>
    <phoneticPr fontId="1"/>
  </si>
  <si>
    <t>登録編集画面へ移動</t>
    <rPh sb="0" eb="2">
      <t>トウロク</t>
    </rPh>
    <rPh sb="2" eb="4">
      <t>ヘンシュウ</t>
    </rPh>
    <phoneticPr fontId="1"/>
  </si>
  <si>
    <t>共通ルールの名称</t>
    <rPh sb="0" eb="2">
      <t>キョウツウ</t>
    </rPh>
    <phoneticPr fontId="1"/>
  </si>
  <si>
    <t>ログイン以外の全画面のヘッダー</t>
    <rPh sb="7" eb="10">
      <t>ゼンガメn</t>
    </rPh>
    <phoneticPr fontId="1"/>
  </si>
  <si>
    <t>ログアウト</t>
    <phoneticPr fontId="1"/>
  </si>
  <si>
    <t>⑤</t>
    <phoneticPr fontId="1"/>
  </si>
  <si>
    <t>⑥</t>
    <phoneticPr fontId="1"/>
  </si>
  <si>
    <t>レシピ一覧</t>
    <phoneticPr fontId="1"/>
  </si>
  <si>
    <t>管理者画面</t>
    <rPh sb="0" eb="5">
      <t>カンリ</t>
    </rPh>
    <phoneticPr fontId="1"/>
  </si>
  <si>
    <t>ユーザー情報を入力するテキストボックス。</t>
    <phoneticPr fontId="1"/>
  </si>
  <si>
    <t>テキストボックス</t>
    <phoneticPr fontId="1"/>
  </si>
  <si>
    <t>メールアドレス</t>
    <phoneticPr fontId="1"/>
  </si>
  <si>
    <t>半角8文字</t>
    <rPh sb="0" eb="2">
      <t>ハンカク</t>
    </rPh>
    <rPh sb="3" eb="5">
      <t>モゼィ</t>
    </rPh>
    <phoneticPr fontId="1"/>
  </si>
  <si>
    <t>3. 「送信」ボタンを押下します。</t>
    <rPh sb="4" eb="6">
      <t>ソウシn</t>
    </rPh>
    <rPh sb="11" eb="13">
      <t>オウカ</t>
    </rPh>
    <phoneticPr fontId="1"/>
  </si>
  <si>
    <t>⑦</t>
    <phoneticPr fontId="1"/>
  </si>
  <si>
    <t>⑧</t>
    <phoneticPr fontId="1"/>
  </si>
  <si>
    <t>⑨</t>
    <phoneticPr fontId="1"/>
  </si>
  <si>
    <t>⑩</t>
    <phoneticPr fontId="1"/>
  </si>
  <si>
    <t>ユーザー名</t>
    <phoneticPr fontId="1"/>
  </si>
  <si>
    <t>パスワード（確認）</t>
    <rPh sb="6" eb="8">
      <t>カクニn</t>
    </rPh>
    <phoneticPr fontId="1"/>
  </si>
  <si>
    <t>生年月日</t>
    <rPh sb="0" eb="4">
      <t>セイネn</t>
    </rPh>
    <phoneticPr fontId="1"/>
  </si>
  <si>
    <t>身長</t>
    <rPh sb="0" eb="2">
      <t>シンチョウ</t>
    </rPh>
    <phoneticPr fontId="1"/>
  </si>
  <si>
    <t>height</t>
    <phoneticPr fontId="1"/>
  </si>
  <si>
    <t>身長</t>
    <rPh sb="0" eb="1">
      <t>シンチョウ</t>
    </rPh>
    <phoneticPr fontId="1"/>
  </si>
  <si>
    <t>画面部品の説明</t>
    <rPh sb="0" eb="2">
      <t>ガメn</t>
    </rPh>
    <rPh sb="2" eb="4">
      <t>ブヒn</t>
    </rPh>
    <phoneticPr fontId="1"/>
  </si>
  <si>
    <t>メールアドレスを入力するテキストボックス</t>
    <phoneticPr fontId="1"/>
  </si>
  <si>
    <t>パスワードを入力するテキストボックス</t>
    <phoneticPr fontId="1"/>
  </si>
  <si>
    <t>目標体重</t>
    <rPh sb="0" eb="4">
      <t>モクヒョウ</t>
    </rPh>
    <phoneticPr fontId="1"/>
  </si>
  <si>
    <t>身体運動レベル</t>
    <rPh sb="0" eb="4">
      <t>シンタイウン</t>
    </rPh>
    <phoneticPr fontId="1"/>
  </si>
  <si>
    <t>メールアドレスを入力するテキストボックス</t>
    <rPh sb="8" eb="10">
      <t>ニュウリョク</t>
    </rPh>
    <phoneticPr fontId="1"/>
  </si>
  <si>
    <t>ユーザ名を入力するテキストボックス</t>
    <rPh sb="5" eb="7">
      <t>ニュウリョク</t>
    </rPh>
    <phoneticPr fontId="1"/>
  </si>
  <si>
    <t>パスワードを入力するテキストボックス</t>
    <rPh sb="6" eb="8">
      <t>ニュウリョク</t>
    </rPh>
    <phoneticPr fontId="1"/>
  </si>
  <si>
    <t>確認パスワードを入力するテキストボックス</t>
    <rPh sb="0" eb="2">
      <t>カクニn</t>
    </rPh>
    <rPh sb="8" eb="10">
      <t>ニュウリョク</t>
    </rPh>
    <phoneticPr fontId="1"/>
  </si>
  <si>
    <t>生年月日をを入力するテキストボックス</t>
    <rPh sb="0" eb="4">
      <t>セイネn</t>
    </rPh>
    <rPh sb="6" eb="8">
      <t>ニュウリョク</t>
    </rPh>
    <phoneticPr fontId="1"/>
  </si>
  <si>
    <t>リストボックス</t>
    <phoneticPr fontId="1"/>
  </si>
  <si>
    <t>性別を選択するリストボックス</t>
    <rPh sb="0" eb="2">
      <t>セイベツ</t>
    </rPh>
    <rPh sb="3" eb="5">
      <t>センタク</t>
    </rPh>
    <phoneticPr fontId="1"/>
  </si>
  <si>
    <t>身長を入力するテキストボックス</t>
    <rPh sb="0" eb="2">
      <t>シンチョウ</t>
    </rPh>
    <rPh sb="3" eb="5">
      <t>ニュウリョク</t>
    </rPh>
    <phoneticPr fontId="1"/>
  </si>
  <si>
    <t>目標体重を入力するテキストボックス</t>
    <rPh sb="0" eb="4">
      <t>モクヒョウ</t>
    </rPh>
    <rPh sb="5" eb="7">
      <t>ニュウリョク</t>
    </rPh>
    <phoneticPr fontId="1"/>
  </si>
  <si>
    <t>身体運動レベルを選択するリストボックス</t>
    <rPh sb="0" eb="1">
      <t>シンタイ</t>
    </rPh>
    <rPh sb="2" eb="4">
      <t>シンタイ</t>
    </rPh>
    <phoneticPr fontId="1"/>
  </si>
  <si>
    <t>1. メールアドレス、パスワードを入力します。</t>
    <phoneticPr fontId="1"/>
  </si>
  <si>
    <t>1. メールアドレス、ユーザ名、パスワード、確認パスワード、生年月日を入力します。</t>
    <rPh sb="22" eb="24">
      <t>カクニn</t>
    </rPh>
    <rPh sb="30" eb="34">
      <t>セイネn</t>
    </rPh>
    <phoneticPr fontId="1"/>
  </si>
  <si>
    <t>2. 性別をリストボックスから選択します。</t>
    <rPh sb="3" eb="5">
      <t>セイベツ</t>
    </rPh>
    <rPh sb="15" eb="17">
      <t>センタク</t>
    </rPh>
    <phoneticPr fontId="1"/>
  </si>
  <si>
    <t>3. 身長を入力します。</t>
    <rPh sb="3" eb="5">
      <t>シンチョウ</t>
    </rPh>
    <rPh sb="6" eb="8">
      <t>ニュウリョク</t>
    </rPh>
    <phoneticPr fontId="1"/>
  </si>
  <si>
    <t>　→身長から計算される推奨体重がテキストボックスの右側に表示されます。</t>
    <rPh sb="2" eb="4">
      <t>シンチョウ</t>
    </rPh>
    <rPh sb="6" eb="8">
      <t>ケイサn</t>
    </rPh>
    <rPh sb="11" eb="15">
      <t>スイショウタイ</t>
    </rPh>
    <rPh sb="25" eb="27">
      <t>ミギ</t>
    </rPh>
    <rPh sb="28" eb="30">
      <t>ヒョウ</t>
    </rPh>
    <phoneticPr fontId="1"/>
  </si>
  <si>
    <t>4. 目標体重を入力します。</t>
    <rPh sb="3" eb="7">
      <t>モクヒョウ</t>
    </rPh>
    <rPh sb="8" eb="10">
      <t>ニュウリョクシム</t>
    </rPh>
    <phoneticPr fontId="1"/>
  </si>
  <si>
    <t>5. 身体運動レベルをリストボックスから選択します。</t>
    <rPh sb="3" eb="7">
      <t>シンタイ</t>
    </rPh>
    <rPh sb="20" eb="22">
      <t>センタクシム</t>
    </rPh>
    <phoneticPr fontId="1"/>
  </si>
  <si>
    <t>　→入力したユーザー情報がDBに登録されます。</t>
    <rPh sb="1" eb="2">
      <t>→</t>
    </rPh>
    <rPh sb="2" eb="4">
      <t>ニュウリョク</t>
    </rPh>
    <phoneticPr fontId="1"/>
  </si>
  <si>
    <t>　→ホーム画面に移動します。</t>
    <rPh sb="8" eb="10">
      <t>イドウ</t>
    </rPh>
    <phoneticPr fontId="1"/>
  </si>
  <si>
    <t>ユーザ名</t>
    <phoneticPr fontId="1"/>
  </si>
  <si>
    <t>生年月日</t>
    <rPh sb="0" eb="1">
      <t>セイネンガッピ</t>
    </rPh>
    <phoneticPr fontId="1"/>
  </si>
  <si>
    <t>性別</t>
    <rPh sb="0" eb="1">
      <t>セイベツ</t>
    </rPh>
    <phoneticPr fontId="1"/>
  </si>
  <si>
    <t>生年月日を入力するテキストボックス</t>
    <rPh sb="0" eb="4">
      <t>セイネn</t>
    </rPh>
    <rPh sb="5" eb="7">
      <t>ニュウリョク</t>
    </rPh>
    <phoneticPr fontId="1"/>
  </si>
  <si>
    <t>性別を選択するリストボックス</t>
    <rPh sb="0" eb="1">
      <t>セイベツヲセンテ</t>
    </rPh>
    <phoneticPr fontId="1"/>
  </si>
  <si>
    <t>目標体重をを入力するテキストボックス</t>
    <rPh sb="0" eb="4">
      <t>モクヒョウ</t>
    </rPh>
    <rPh sb="6" eb="8">
      <t>ニュウリョク</t>
    </rPh>
    <phoneticPr fontId="1"/>
  </si>
  <si>
    <t>1. ユーザ名、生年月日、を入力します。</t>
    <rPh sb="8" eb="12">
      <t>セイネn</t>
    </rPh>
    <phoneticPr fontId="1"/>
  </si>
  <si>
    <t>　→入力したユーザー情報がDBに更新されます。</t>
    <rPh sb="1" eb="2">
      <t>→</t>
    </rPh>
    <rPh sb="2" eb="4">
      <t>ニュウリョク</t>
    </rPh>
    <rPh sb="16" eb="18">
      <t>コウシn</t>
    </rPh>
    <phoneticPr fontId="1"/>
  </si>
  <si>
    <t>ドキュメントI D</t>
    <phoneticPr fontId="1"/>
  </si>
  <si>
    <t>ドキュメント名</t>
    <rPh sb="6" eb="7">
      <t>メイ</t>
    </rPh>
    <phoneticPr fontId="1"/>
  </si>
  <si>
    <t>バージョン</t>
    <phoneticPr fontId="1"/>
  </si>
  <si>
    <t>更新者</t>
    <rPh sb="0" eb="3">
      <t>コウシn</t>
    </rPh>
    <phoneticPr fontId="1"/>
  </si>
  <si>
    <t>ユーザー情報の編集を行う画面。</t>
    <rPh sb="4" eb="6">
      <t>ジョウホウ</t>
    </rPh>
    <rPh sb="7" eb="9">
      <t>ヘンシュウ</t>
    </rPh>
    <rPh sb="10" eb="11">
      <t>オコナウ</t>
    </rPh>
    <rPh sb="12" eb="14">
      <t>ガメn</t>
    </rPh>
    <phoneticPr fontId="1"/>
  </si>
  <si>
    <t>表</t>
    <rPh sb="0" eb="1">
      <t>ヒョウ</t>
    </rPh>
    <phoneticPr fontId="1"/>
  </si>
  <si>
    <t>目標値</t>
    <rPh sb="0" eb="3">
      <t>モクヒョウ</t>
    </rPh>
    <phoneticPr fontId="1"/>
  </si>
  <si>
    <t>ユーザー情報を入力するテキストボックス、リストボックス。</t>
    <phoneticPr fontId="1"/>
  </si>
  <si>
    <t>並び替え</t>
    <rPh sb="0" eb="1">
      <t>ナラビカエ</t>
    </rPh>
    <phoneticPr fontId="1"/>
  </si>
  <si>
    <t>検索</t>
    <rPh sb="0" eb="2">
      <t>ケンサ</t>
    </rPh>
    <phoneticPr fontId="1"/>
  </si>
  <si>
    <t>追加</t>
    <rPh sb="0" eb="2">
      <t>ツイカ</t>
    </rPh>
    <phoneticPr fontId="1"/>
  </si>
  <si>
    <t>テキストボックス</t>
  </si>
  <si>
    <t>追加削除</t>
    <rPh sb="0" eb="1">
      <t>ツイカ</t>
    </rPh>
    <rPh sb="2" eb="4">
      <t>サクゼィオ</t>
    </rPh>
    <phoneticPr fontId="1"/>
  </si>
  <si>
    <t>　　　→選択したジャンルに応じて食材が表示されます。</t>
    <rPh sb="4" eb="6">
      <t>センタク</t>
    </rPh>
    <rPh sb="16" eb="18">
      <t>ショクザイ</t>
    </rPh>
    <rPh sb="19" eb="21">
      <t>ヒョウ</t>
    </rPh>
    <phoneticPr fontId="1"/>
  </si>
  <si>
    <t>　1-2. テキストボックスに検索したいワードを入力し「検索」ボタンを押下します。</t>
    <rPh sb="15" eb="17">
      <t>ケンサク</t>
    </rPh>
    <rPh sb="24" eb="26">
      <t>ニュウリョク</t>
    </rPh>
    <rPh sb="28" eb="30">
      <t>ケンサク</t>
    </rPh>
    <rPh sb="35" eb="37">
      <t>オウカシム</t>
    </rPh>
    <phoneticPr fontId="1"/>
  </si>
  <si>
    <t>　1-1. 「並び替え」ボタンを押下します</t>
    <rPh sb="7" eb="8">
      <t>ナラビ</t>
    </rPh>
    <rPh sb="16" eb="18">
      <t>オウカシム</t>
    </rPh>
    <phoneticPr fontId="1"/>
  </si>
  <si>
    <t>　　　→検索ワードに応じて食材が表示されます。</t>
    <rPh sb="3" eb="4">
      <t>→</t>
    </rPh>
    <rPh sb="4" eb="6">
      <t>ケンサク</t>
    </rPh>
    <rPh sb="13" eb="15">
      <t>ショクザイ</t>
    </rPh>
    <rPh sb="16" eb="18">
      <t>ヒョウ</t>
    </rPh>
    <phoneticPr fontId="1"/>
  </si>
  <si>
    <t>2. 「追加」ボタンを押下します。</t>
    <rPh sb="4" eb="6">
      <t>ツイカ</t>
    </rPh>
    <rPh sb="11" eb="13">
      <t>オウカ</t>
    </rPh>
    <phoneticPr fontId="1"/>
  </si>
  <si>
    <t>　→右側のリストに食材がを追加します。</t>
    <rPh sb="2" eb="4">
      <t>ミギガワノリス</t>
    </rPh>
    <rPh sb="9" eb="11">
      <t>ショクザイ</t>
    </rPh>
    <rPh sb="13" eb="15">
      <t>ツイカ</t>
    </rPh>
    <phoneticPr fontId="1"/>
  </si>
  <si>
    <t>3. リストから削除するときは「追加削除」ボタンを押下します</t>
    <rPh sb="8" eb="10">
      <t>サクジョス</t>
    </rPh>
    <rPh sb="16" eb="20">
      <t>ツイカサクズ</t>
    </rPh>
    <rPh sb="25" eb="27">
      <t>オウカ</t>
    </rPh>
    <phoneticPr fontId="1"/>
  </si>
  <si>
    <t>　→リストから食材が削除されます。</t>
    <rPh sb="7" eb="9">
      <t>ショクザイ</t>
    </rPh>
    <rPh sb="10" eb="12">
      <t>サクジョス</t>
    </rPh>
    <phoneticPr fontId="1"/>
  </si>
  <si>
    <t>4. 食材の量を選択します。</t>
    <rPh sb="3" eb="5">
      <t>ショク</t>
    </rPh>
    <rPh sb="8" eb="10">
      <t>センタク</t>
    </rPh>
    <phoneticPr fontId="1"/>
  </si>
  <si>
    <t>　4-1. 「指定」ボタンを押下します。</t>
    <rPh sb="7" eb="9">
      <t>シテイ</t>
    </rPh>
    <rPh sb="14" eb="16">
      <t>オウカ</t>
    </rPh>
    <phoneticPr fontId="1"/>
  </si>
  <si>
    <t>　　　→食材の量を個数とgどちらでで入力するかが変わります。</t>
    <rPh sb="4" eb="6">
      <t>ショク</t>
    </rPh>
    <rPh sb="9" eb="11">
      <t>コスウ</t>
    </rPh>
    <rPh sb="18" eb="20">
      <t>ニュウリョク</t>
    </rPh>
    <rPh sb="24" eb="25">
      <t>カワリ</t>
    </rPh>
    <phoneticPr fontId="1"/>
  </si>
  <si>
    <t>⑧</t>
  </si>
  <si>
    <t>　4-2. 個数またはグラムを入力します。</t>
    <rPh sb="6" eb="8">
      <t>コスウ</t>
    </rPh>
    <rPh sb="15" eb="17">
      <t>ニュウリョク</t>
    </rPh>
    <phoneticPr fontId="1"/>
  </si>
  <si>
    <t>　　　→入力結果に応じて栄養素の値が変わります。</t>
    <rPh sb="4" eb="8">
      <t>ニュウリョク</t>
    </rPh>
    <rPh sb="12" eb="15">
      <t>エイヨウ</t>
    </rPh>
    <rPh sb="16" eb="17">
      <t>アタイ</t>
    </rPh>
    <rPh sb="18" eb="19">
      <t>カワリ</t>
    </rPh>
    <phoneticPr fontId="1"/>
  </si>
  <si>
    <t>　　→レシピ登録画面へ移動します。</t>
    <rPh sb="11" eb="13">
      <t>イドウ</t>
    </rPh>
    <phoneticPr fontId="1"/>
  </si>
  <si>
    <t>レシピ名</t>
    <phoneticPr fontId="1"/>
  </si>
  <si>
    <t>画像</t>
    <rPh sb="0" eb="2">
      <t>ガゾウ</t>
    </rPh>
    <phoneticPr fontId="1"/>
  </si>
  <si>
    <t>ファイルを選択</t>
    <phoneticPr fontId="1"/>
  </si>
  <si>
    <t>栄養素</t>
    <rPh sb="0" eb="3">
      <t>エイヨウ</t>
    </rPh>
    <phoneticPr fontId="1"/>
  </si>
  <si>
    <t>レシピを登録</t>
    <phoneticPr fontId="1"/>
  </si>
  <si>
    <t>画像</t>
    <rPh sb="0" eb="1">
      <t>ガゾウ</t>
    </rPh>
    <phoneticPr fontId="1"/>
  </si>
  <si>
    <t>レシピ名を入力するテキストボックス</t>
    <rPh sb="5" eb="7">
      <t>ニュウリョク</t>
    </rPh>
    <phoneticPr fontId="1"/>
  </si>
  <si>
    <t>選択した写真を表示</t>
    <rPh sb="0" eb="2">
      <t>センタク</t>
    </rPh>
    <rPh sb="7" eb="9">
      <t>ヒョウ</t>
    </rPh>
    <phoneticPr fontId="1"/>
  </si>
  <si>
    <t>写真を選択する</t>
    <rPh sb="0" eb="2">
      <t>シャシn</t>
    </rPh>
    <phoneticPr fontId="1"/>
  </si>
  <si>
    <t>メモを入力するテキストボックス</t>
    <phoneticPr fontId="1"/>
  </si>
  <si>
    <t>一つ前の画面に移動</t>
    <rPh sb="0" eb="1">
      <t>ヒトツマエ</t>
    </rPh>
    <rPh sb="4" eb="6">
      <t>ガメn</t>
    </rPh>
    <rPh sb="7" eb="9">
      <t>イドウ</t>
    </rPh>
    <phoneticPr fontId="1"/>
  </si>
  <si>
    <t>レシピを登録する。</t>
    <phoneticPr fontId="1"/>
  </si>
  <si>
    <t>1. レシピ名を入力します。</t>
    <phoneticPr fontId="1"/>
  </si>
  <si>
    <t>2. 「ファイルを選択」ボタンを押下します。</t>
    <rPh sb="3" eb="4">
      <t>「」</t>
    </rPh>
    <rPh sb="16" eb="18">
      <t>オウカ</t>
    </rPh>
    <phoneticPr fontId="1"/>
  </si>
  <si>
    <t>　→ファイルを選択するウインドウが出てくるのでファイルを選択したアップロードします。</t>
    <rPh sb="7" eb="9">
      <t>センタクス</t>
    </rPh>
    <rPh sb="17" eb="18">
      <t>デテクル</t>
    </rPh>
    <phoneticPr fontId="1"/>
  </si>
  <si>
    <t>3. メモを入力します。</t>
    <rPh sb="6" eb="8">
      <t>ニュウリョクシム</t>
    </rPh>
    <phoneticPr fontId="1"/>
  </si>
  <si>
    <t>4.「レシピを登録」ボタンを押下します。</t>
    <rPh sb="14" eb="16">
      <t>オウカ</t>
    </rPh>
    <phoneticPr fontId="1"/>
  </si>
  <si>
    <t>　→レシピをDBに保存します。</t>
    <rPh sb="9" eb="11">
      <t>ホゾンス</t>
    </rPh>
    <phoneticPr fontId="1"/>
  </si>
  <si>
    <t>　→レシピ一覧画面に移動します。</t>
    <rPh sb="10" eb="12">
      <t>イドウ</t>
    </rPh>
    <phoneticPr fontId="1"/>
  </si>
  <si>
    <t>食材を並び替えるため、食材を追加、追加削除するためのボタン。</t>
    <rPh sb="0" eb="2">
      <t>ショク</t>
    </rPh>
    <rPh sb="11" eb="13">
      <t>ショクザイ</t>
    </rPh>
    <rPh sb="14" eb="16">
      <t>ツイカ</t>
    </rPh>
    <rPh sb="17" eb="19">
      <t>ツイカ</t>
    </rPh>
    <rPh sb="19" eb="21">
      <t>サクジョスルタメノ</t>
    </rPh>
    <phoneticPr fontId="1"/>
  </si>
  <si>
    <t>レシピ情報を入力するテキストボックス、ボタン</t>
    <phoneticPr fontId="1"/>
  </si>
  <si>
    <t>Myレシピ</t>
    <phoneticPr fontId="1"/>
  </si>
  <si>
    <t>編集</t>
    <rPh sb="0" eb="2">
      <t>ヘンシュウ</t>
    </rPh>
    <phoneticPr fontId="1"/>
  </si>
  <si>
    <t>消去</t>
    <rPh sb="0" eb="2">
      <t>ショウキョ</t>
    </rPh>
    <phoneticPr fontId="1"/>
  </si>
  <si>
    <t>ツイート</t>
    <phoneticPr fontId="1"/>
  </si>
  <si>
    <t>いいね</t>
    <phoneticPr fontId="1"/>
  </si>
  <si>
    <t>詳細[4-2]</t>
    <rPh sb="0" eb="2">
      <t>ショウサイ</t>
    </rPh>
    <phoneticPr fontId="1"/>
  </si>
  <si>
    <t>お気に入り[4-3]</t>
    <phoneticPr fontId="1"/>
  </si>
  <si>
    <t>u-3</t>
    <phoneticPr fontId="1"/>
  </si>
  <si>
    <t>詳細</t>
    <rPh sb="0" eb="2">
      <t>ショウサイ</t>
    </rPh>
    <phoneticPr fontId="1"/>
  </si>
  <si>
    <t>レシピ詳細画面へ移動する</t>
    <rPh sb="8" eb="10">
      <t>イドウ</t>
    </rPh>
    <phoneticPr fontId="1"/>
  </si>
  <si>
    <t>レシピを編集</t>
    <rPh sb="4" eb="6">
      <t>ヘンシュウ</t>
    </rPh>
    <phoneticPr fontId="1"/>
  </si>
  <si>
    <t>レシピを編集する。</t>
    <rPh sb="4" eb="6">
      <t>ヘンシュウ</t>
    </rPh>
    <phoneticPr fontId="1"/>
  </si>
  <si>
    <t>4.「レシピを編集」ボタンを押下します。</t>
    <rPh sb="7" eb="9">
      <t>ヘンセィウ</t>
    </rPh>
    <rPh sb="14" eb="16">
      <t>オウカ</t>
    </rPh>
    <phoneticPr fontId="1"/>
  </si>
  <si>
    <t>　→レシピのDBを更新します。</t>
    <rPh sb="9" eb="11">
      <t>コウシn</t>
    </rPh>
    <phoneticPr fontId="1"/>
  </si>
  <si>
    <t>コメントを入力するテキストボックス</t>
    <rPh sb="5" eb="7">
      <t>ニュウリョクス</t>
    </rPh>
    <phoneticPr fontId="1"/>
  </si>
  <si>
    <t>コメント</t>
    <phoneticPr fontId="1"/>
  </si>
  <si>
    <t>レシピをツイート</t>
    <phoneticPr fontId="1"/>
  </si>
  <si>
    <t>コメントを入力するテキストボックス</t>
    <rPh sb="5" eb="7">
      <t>ニュウリョク</t>
    </rPh>
    <phoneticPr fontId="1"/>
  </si>
  <si>
    <t>1. コメントを入力します。</t>
    <phoneticPr fontId="1"/>
  </si>
  <si>
    <t>2. 「レシピをツイート」ボタンを押下します。</t>
    <rPh sb="3" eb="4">
      <t>「」</t>
    </rPh>
    <rPh sb="17" eb="19">
      <t>オウカ</t>
    </rPh>
    <phoneticPr fontId="1"/>
  </si>
  <si>
    <t>編集[m-1]　(管理者のみ)</t>
    <rPh sb="0" eb="2">
      <t>ヘンシュウ</t>
    </rPh>
    <rPh sb="9" eb="12">
      <t>カンリ</t>
    </rPh>
    <phoneticPr fontId="1"/>
  </si>
  <si>
    <t>消去[m-2]　(管理者のみ)</t>
    <rPh sb="0" eb="2">
      <t>ショウキョ</t>
    </rPh>
    <rPh sb="9" eb="12">
      <t>カンリ</t>
    </rPh>
    <phoneticPr fontId="1"/>
  </si>
  <si>
    <t>新規食材登録[m-3]</t>
    <rPh sb="0" eb="6">
      <t>シンキス</t>
    </rPh>
    <phoneticPr fontId="1"/>
  </si>
  <si>
    <t>登録[m-4]</t>
    <rPh sb="0" eb="2">
      <t>トウロク</t>
    </rPh>
    <phoneticPr fontId="1"/>
  </si>
  <si>
    <t>編集[m-5]</t>
    <rPh sb="0" eb="2">
      <t>ヘンシュウ</t>
    </rPh>
    <phoneticPr fontId="1"/>
  </si>
  <si>
    <t>m-1</t>
  </si>
  <si>
    <t>m-4</t>
  </si>
  <si>
    <t>m-5</t>
  </si>
  <si>
    <t>新規食材登録</t>
    <rPh sb="0" eb="1">
      <t>シンキス</t>
    </rPh>
    <phoneticPr fontId="1"/>
  </si>
  <si>
    <t>食材登録画面へ移動</t>
    <rPh sb="0" eb="6">
      <t>ショク</t>
    </rPh>
    <phoneticPr fontId="1"/>
  </si>
  <si>
    <t>administrator</t>
    <phoneticPr fontId="1"/>
  </si>
  <si>
    <t>/administrator</t>
    <phoneticPr fontId="1"/>
  </si>
  <si>
    <t>管理者画面へ移動</t>
    <rPh sb="0" eb="5">
      <t>カンリ</t>
    </rPh>
    <rPh sb="6" eb="8">
      <t>イドウ</t>
    </rPh>
    <phoneticPr fontId="1"/>
  </si>
  <si>
    <t>食材編集画面へ移動</t>
    <rPh sb="0" eb="2">
      <t>ショクズ</t>
    </rPh>
    <rPh sb="2" eb="4">
      <t>ヘンシュウ</t>
    </rPh>
    <rPh sb="4" eb="6">
      <t>ガメn</t>
    </rPh>
    <rPh sb="7" eb="9">
      <t>イドウ</t>
    </rPh>
    <phoneticPr fontId="1"/>
  </si>
  <si>
    <t>ユーザー情報編集画面へ移動</t>
    <rPh sb="6" eb="10">
      <t>ヘンシュウガメn</t>
    </rPh>
    <rPh sb="11" eb="13">
      <t>イドウ</t>
    </rPh>
    <phoneticPr fontId="1"/>
  </si>
  <si>
    <t>新規食材登録</t>
    <rPh sb="0" eb="6">
      <t>シンキ</t>
    </rPh>
    <phoneticPr fontId="1"/>
  </si>
  <si>
    <t>食材名</t>
    <rPh sb="0" eb="3">
      <t>ショク</t>
    </rPh>
    <phoneticPr fontId="1"/>
  </si>
  <si>
    <t>一単位</t>
    <rPh sb="0" eb="3">
      <t>イッタn</t>
    </rPh>
    <phoneticPr fontId="1"/>
  </si>
  <si>
    <t>ジャンル</t>
    <phoneticPr fontId="1"/>
  </si>
  <si>
    <t>食材名を入力するテキストボックス</t>
    <rPh sb="0" eb="3">
      <t>ショクザイメ</t>
    </rPh>
    <rPh sb="4" eb="6">
      <t>ニュウリョク</t>
    </rPh>
    <phoneticPr fontId="1"/>
  </si>
  <si>
    <t>炭水化物の量を入力するテキストボックス</t>
    <rPh sb="0" eb="4">
      <t>タンスイカブツノル</t>
    </rPh>
    <rPh sb="7" eb="9">
      <t>ニュウリョク</t>
    </rPh>
    <phoneticPr fontId="1"/>
  </si>
  <si>
    <t>脂質の量を入力するテキストボックス</t>
    <rPh sb="0" eb="2">
      <t>シシツ</t>
    </rPh>
    <rPh sb="5" eb="7">
      <t>ニュウリョク</t>
    </rPh>
    <phoneticPr fontId="1"/>
  </si>
  <si>
    <t>タンパク質の量を入力するテキストボックス</t>
    <rPh sb="8" eb="10">
      <t>ニュウリョク</t>
    </rPh>
    <phoneticPr fontId="1"/>
  </si>
  <si>
    <t>一単位あたりの重さを入力するテキストボックス</t>
    <rPh sb="0" eb="3">
      <t>イチタn</t>
    </rPh>
    <rPh sb="7" eb="8">
      <t>オモサ</t>
    </rPh>
    <rPh sb="10" eb="12">
      <t>ニュウリョク</t>
    </rPh>
    <phoneticPr fontId="1"/>
  </si>
  <si>
    <t>単位を入力すテキストボックス</t>
    <rPh sb="0" eb="2">
      <t>タンイ</t>
    </rPh>
    <phoneticPr fontId="1"/>
  </si>
  <si>
    <t>食材のジャンルを選択するリストボックス</t>
    <rPh sb="0" eb="2">
      <t>ショクザイノジャン</t>
    </rPh>
    <rPh sb="8" eb="10">
      <t>センタク</t>
    </rPh>
    <phoneticPr fontId="1"/>
  </si>
  <si>
    <t>食材情報を入力するためのテキストボックス、リストボックス</t>
    <rPh sb="0" eb="4">
      <t>ショクザイ</t>
    </rPh>
    <rPh sb="5" eb="7">
      <t>ニュウリョク</t>
    </rPh>
    <phoneticPr fontId="1"/>
  </si>
  <si>
    <t>　→管理者画面へ移動します。</t>
    <rPh sb="2" eb="7">
      <t>カンリ</t>
    </rPh>
    <rPh sb="8" eb="10">
      <t>イドウ</t>
    </rPh>
    <phoneticPr fontId="1"/>
  </si>
  <si>
    <t>1. 食材名、炭水化物、タンパク質、脂質を入力します。</t>
    <rPh sb="3" eb="6">
      <t>ショク</t>
    </rPh>
    <rPh sb="7" eb="10">
      <t>タンスイ</t>
    </rPh>
    <rPh sb="18" eb="20">
      <t>シシツ</t>
    </rPh>
    <rPh sb="21" eb="23">
      <t>ニュウリョク</t>
    </rPh>
    <phoneticPr fontId="1"/>
  </si>
  <si>
    <t>2. 「ファイルを選択」を押下します。</t>
    <rPh sb="13" eb="15">
      <t>オウカ</t>
    </rPh>
    <phoneticPr fontId="1"/>
  </si>
  <si>
    <t>　→写真を選択するためのウィンドウが表示されるので写真を選択してアップロードします。</t>
    <rPh sb="2" eb="4">
      <t>シャシn</t>
    </rPh>
    <rPh sb="18" eb="20">
      <t>ヒョウジサル</t>
    </rPh>
    <rPh sb="25" eb="27">
      <t>シャシn</t>
    </rPh>
    <phoneticPr fontId="1"/>
  </si>
  <si>
    <t>3. 一単位あたりの重さ、単位を入力します。</t>
    <rPh sb="3" eb="6">
      <t>イチタn</t>
    </rPh>
    <rPh sb="13" eb="15">
      <t>タンイ</t>
    </rPh>
    <rPh sb="16" eb="18">
      <t>ニュウリョク</t>
    </rPh>
    <phoneticPr fontId="1"/>
  </si>
  <si>
    <t>4. ジャンルをリストボックスから選択します。</t>
    <rPh sb="17" eb="19">
      <t>センタク</t>
    </rPh>
    <phoneticPr fontId="1"/>
  </si>
  <si>
    <t>　→食材情報をDBに登録します。</t>
    <rPh sb="2" eb="6">
      <t>ショクズ</t>
    </rPh>
    <rPh sb="10" eb="12">
      <t>トウロク</t>
    </rPh>
    <phoneticPr fontId="1"/>
  </si>
  <si>
    <t>推奨体重の計算方法</t>
    <rPh sb="0" eb="4">
      <t>スイショウタイ</t>
    </rPh>
    <phoneticPr fontId="1"/>
  </si>
  <si>
    <t>22×(身長)^2</t>
    <rPh sb="4" eb="6">
      <t>シンセィオ</t>
    </rPh>
    <phoneticPr fontId="1"/>
  </si>
  <si>
    <t>BMIが22になるような体重の計算方法</t>
    <rPh sb="12" eb="14">
      <t>タイゼィウ</t>
    </rPh>
    <rPh sb="17" eb="19">
      <t>ホウホウ</t>
    </rPh>
    <phoneticPr fontId="1"/>
  </si>
  <si>
    <t>このBMIでは死亡率が最も低く、また、職域検診での異常所見の合計数が最も少ない</t>
    <rPh sb="7" eb="10">
      <t>シボウリツ</t>
    </rPh>
    <rPh sb="11" eb="12">
      <t>モットモ</t>
    </rPh>
    <rPh sb="19" eb="23">
      <t>ショクイキ</t>
    </rPh>
    <rPh sb="25" eb="29">
      <t>イジョウ</t>
    </rPh>
    <rPh sb="30" eb="33">
      <t>ゴウケイ</t>
    </rPh>
    <rPh sb="34" eb="35">
      <t>モットモ</t>
    </rPh>
    <phoneticPr fontId="1"/>
  </si>
  <si>
    <t>参考資料</t>
    <rPh sb="0" eb="4">
      <t>サンコウ</t>
    </rPh>
    <phoneticPr fontId="1"/>
  </si>
  <si>
    <t>厚生労働省「日本人の食事摂取基準（2020年版）」策定検討会報告書</t>
    <rPh sb="0" eb="5">
      <t>コウセイロウドウ</t>
    </rPh>
    <phoneticPr fontId="1"/>
  </si>
  <si>
    <t>エネルギーの計算方法</t>
    <rPh sb="6" eb="10">
      <t>ケイサn</t>
    </rPh>
    <phoneticPr fontId="1"/>
  </si>
  <si>
    <t>男性</t>
    <rPh sb="0" eb="2">
      <t>ダンセイ</t>
    </rPh>
    <phoneticPr fontId="1"/>
  </si>
  <si>
    <t>女性</t>
    <rPh sb="0" eb="2">
      <t>ジョセイ</t>
    </rPh>
    <phoneticPr fontId="1"/>
  </si>
  <si>
    <t>W</t>
    <phoneticPr fontId="1"/>
  </si>
  <si>
    <t>H</t>
    <phoneticPr fontId="1"/>
  </si>
  <si>
    <t>A</t>
    <phoneticPr fontId="1"/>
  </si>
  <si>
    <t>参考</t>
    <rPh sb="0" eb="2">
      <t>サンコウ</t>
    </rPh>
    <phoneticPr fontId="1"/>
  </si>
  <si>
    <t>国立健康・栄養研究所 の式（Ganpule の式）</t>
  </si>
  <si>
    <t>1. 基礎代謝量の計算方法</t>
    <rPh sb="3" eb="7">
      <t>キソタイセィア</t>
    </rPh>
    <rPh sb="7" eb="8">
      <t>リョウ</t>
    </rPh>
    <rPh sb="9" eb="13">
      <t>ケイサn</t>
    </rPh>
    <phoneticPr fontId="1"/>
  </si>
  <si>
    <t xml:space="preserve">基礎代謝量　＝（0.0481×W＋0.0234×H－0.0138×A－0.4235）×1,000/4.186 </t>
    <rPh sb="0" eb="5">
      <t>キソ</t>
    </rPh>
    <phoneticPr fontId="1"/>
  </si>
  <si>
    <t>基礎代謝量　＝（0.0481×W＋0.0234×H－0.0138×A－0.9708）×1,000/4.186</t>
    <rPh sb="0" eb="5">
      <t>キソ</t>
    </rPh>
    <phoneticPr fontId="1"/>
  </si>
  <si>
    <t>推定エネルギー必要量（kcal/日）＝ 基礎代謝量（kcal/日）×身体活動レベル</t>
    <phoneticPr fontId="1"/>
  </si>
  <si>
    <t>3. 推定エネルギー必要量</t>
    <rPh sb="3" eb="5">
      <t>スイテ</t>
    </rPh>
    <phoneticPr fontId="1"/>
  </si>
  <si>
    <t>2. 身体活動レベル</t>
    <rPh sb="3" eb="7">
      <t>シンタイ</t>
    </rPh>
    <phoneticPr fontId="1"/>
  </si>
  <si>
    <t>右記の資料を参考</t>
    <rPh sb="0" eb="2">
      <t xml:space="preserve">ウキノ </t>
    </rPh>
    <rPh sb="3" eb="5">
      <t>シリョウ</t>
    </rPh>
    <rPh sb="6" eb="8">
      <t>サンコウ</t>
    </rPh>
    <phoneticPr fontId="1"/>
  </si>
  <si>
    <t>例</t>
    <rPh sb="0" eb="1">
      <t xml:space="preserve">レイ </t>
    </rPh>
    <phoneticPr fontId="1"/>
  </si>
  <si>
    <t>体重（kg）</t>
    <rPh sb="0" eb="2">
      <t>タイジュウ</t>
    </rPh>
    <phoneticPr fontId="1"/>
  </si>
  <si>
    <t>年齢（歳）</t>
    <rPh sb="0" eb="2">
      <t>ネn</t>
    </rPh>
    <rPh sb="3" eb="4">
      <t>サイ</t>
    </rPh>
    <phoneticPr fontId="1"/>
  </si>
  <si>
    <t>基礎代謝量</t>
    <rPh sb="0" eb="5">
      <t>キソタイシャル</t>
    </rPh>
    <phoneticPr fontId="1"/>
  </si>
  <si>
    <t>=</t>
    <phoneticPr fontId="1"/>
  </si>
  <si>
    <t>身長（cm）</t>
    <rPh sb="0" eb="2">
      <t>シンチョウ</t>
    </rPh>
    <phoneticPr fontId="1"/>
  </si>
  <si>
    <t>推定エネルギー必要量（kcal/日）</t>
  </si>
  <si>
    <t>1725×1.75</t>
    <phoneticPr fontId="1"/>
  </si>
  <si>
    <t>＝</t>
    <phoneticPr fontId="1"/>
  </si>
  <si>
    <t>身体運動レベル普通</t>
    <rPh sb="0" eb="4">
      <t>シンタイ</t>
    </rPh>
    <rPh sb="7" eb="9">
      <t>フツウ</t>
    </rPh>
    <phoneticPr fontId="1"/>
  </si>
  <si>
    <t>体重</t>
    <rPh sb="0" eb="2">
      <t>タイジュウシンチョウネnサイダンセイ</t>
    </rPh>
    <phoneticPr fontId="1"/>
  </si>
  <si>
    <t>年齢</t>
    <rPh sb="0" eb="2">
      <t>ネンレイ</t>
    </rPh>
    <phoneticPr fontId="1"/>
  </si>
  <si>
    <t>タンパク質、脂質、炭水化物の計算法</t>
    <rPh sb="6" eb="8">
      <t>シシツ</t>
    </rPh>
    <rPh sb="9" eb="13">
      <t>タンスイカブテ</t>
    </rPh>
    <rPh sb="14" eb="17">
      <t>ケイサンホウ</t>
    </rPh>
    <phoneticPr fontId="1"/>
  </si>
  <si>
    <t>上記の例</t>
    <rPh sb="0" eb="1">
      <t>ジョウ</t>
    </rPh>
    <phoneticPr fontId="1"/>
  </si>
  <si>
    <t>下限</t>
    <rPh sb="0" eb="1">
      <t xml:space="preserve">シタ </t>
    </rPh>
    <rPh sb="1" eb="2">
      <t xml:space="preserve">ゲンカイ </t>
    </rPh>
    <phoneticPr fontId="1"/>
  </si>
  <si>
    <t>上限</t>
    <rPh sb="0" eb="2">
      <t>ジョウ</t>
    </rPh>
    <phoneticPr fontId="1"/>
  </si>
  <si>
    <t>3019×13÷100</t>
    <phoneticPr fontId="1"/>
  </si>
  <si>
    <t>3019×20÷100</t>
    <phoneticPr fontId="1"/>
  </si>
  <si>
    <t>計算結果</t>
    <rPh sb="0" eb="4">
      <t>ケイサンク</t>
    </rPh>
    <phoneticPr fontId="1"/>
  </si>
  <si>
    <t>~</t>
    <phoneticPr fontId="1"/>
  </si>
  <si>
    <t>アラートのルール</t>
    <phoneticPr fontId="1"/>
  </si>
  <si>
    <t>上記の計算結果は目標量と呼ばれこの範囲に栄養素が含まれていない場合は生活習慣病のリスクが</t>
    <rPh sb="0" eb="2">
      <t>ジョウ</t>
    </rPh>
    <rPh sb="8" eb="11">
      <t>モクヒョウ</t>
    </rPh>
    <rPh sb="12" eb="13">
      <t>ヨバレ</t>
    </rPh>
    <rPh sb="20" eb="23">
      <t>エイヨウ</t>
    </rPh>
    <rPh sb="24" eb="25">
      <t>フクマレ</t>
    </rPh>
    <rPh sb="34" eb="39">
      <t>セイカツシュウカンビョウ</t>
    </rPh>
    <phoneticPr fontId="1"/>
  </si>
  <si>
    <t>高くなることがある。</t>
    <rPh sb="0" eb="1">
      <t>タカク</t>
    </rPh>
    <phoneticPr fontId="1"/>
  </si>
  <si>
    <t>従って上記の下限を下回る、あるいは、上限を上回った場合にアラートを表示する。</t>
    <rPh sb="0" eb="1">
      <t>シタガッテ</t>
    </rPh>
    <rPh sb="3" eb="5">
      <t>ジョウ</t>
    </rPh>
    <rPh sb="6" eb="8">
      <t xml:space="preserve">カゲンヲ </t>
    </rPh>
    <rPh sb="9" eb="11">
      <t>シタマワル</t>
    </rPh>
    <rPh sb="18" eb="20">
      <t>ジョウゲ</t>
    </rPh>
    <rPh sb="21" eb="23">
      <t>ウワマワッタバア</t>
    </rPh>
    <rPh sb="33" eb="35">
      <t>ヒョウジス</t>
    </rPh>
    <phoneticPr fontId="1"/>
  </si>
  <si>
    <t>従って、その量を下回った場合は別途アラートを表示する。</t>
    <rPh sb="0" eb="1">
      <t>シタガッテ</t>
    </rPh>
    <rPh sb="8" eb="10">
      <t>シタマワッタ</t>
    </rPh>
    <rPh sb="15" eb="17">
      <t>ベット</t>
    </rPh>
    <rPh sb="22" eb="24">
      <t>ヒョウ</t>
    </rPh>
    <phoneticPr fontId="1"/>
  </si>
  <si>
    <t>例</t>
    <rPh sb="0" eb="1">
      <t>レイ</t>
    </rPh>
    <phoneticPr fontId="1"/>
  </si>
  <si>
    <t>最低限必要なタンパク質の量が不足しています。</t>
    <rPh sb="0" eb="5">
      <t>サイテイゲンヒ</t>
    </rPh>
    <rPh sb="14" eb="16">
      <t>フソク</t>
    </rPh>
    <phoneticPr fontId="1"/>
  </si>
  <si>
    <t>接種エネルギーに対するタンパク質の量が不足しています。</t>
    <rPh sb="0" eb="2">
      <t>セッセィウ</t>
    </rPh>
    <rPh sb="17" eb="18">
      <t>リョウ</t>
    </rPh>
    <rPh sb="19" eb="21">
      <t>フソク</t>
    </rPh>
    <phoneticPr fontId="1"/>
  </si>
  <si>
    <t>テーブル定義</t>
    <phoneticPr fontId="1"/>
  </si>
  <si>
    <t>③</t>
  </si>
  <si>
    <t>検索</t>
    <rPh sb="0" eb="2">
      <t>ケンサク</t>
    </rPh>
    <phoneticPr fontId="1"/>
  </si>
  <si>
    <t>ボタン</t>
  </si>
  <si>
    <t>自分の登録したレシピのみ表示するためのボタン、検索するためのボタン</t>
    <rPh sb="0" eb="2">
      <t>ジブンノテ</t>
    </rPh>
    <rPh sb="12" eb="14">
      <t>ヒョウジス</t>
    </rPh>
    <rPh sb="23" eb="25">
      <t>ケンサ</t>
    </rPh>
    <phoneticPr fontId="1"/>
  </si>
  <si>
    <t>1.レシピを探します。</t>
    <rPh sb="0" eb="11">
      <t>ジブンノスオウカス</t>
    </rPh>
    <phoneticPr fontId="1"/>
  </si>
  <si>
    <t>検索[4-4]</t>
    <rPh sb="0" eb="2">
      <t>ケンサク</t>
    </rPh>
    <phoneticPr fontId="1"/>
  </si>
  <si>
    <t>追加[5-1]</t>
    <rPh sb="0" eb="2">
      <t>ツイカ</t>
    </rPh>
    <phoneticPr fontId="1"/>
  </si>
  <si>
    <t>消去[5-2]</t>
    <rPh sb="0" eb="2">
      <t>ショウキョ</t>
    </rPh>
    <phoneticPr fontId="1"/>
  </si>
  <si>
    <t>レシピ登録画面へ[5-3]</t>
    <phoneticPr fontId="1"/>
  </si>
  <si>
    <t>並べ替え[5-4]</t>
    <rPh sb="0" eb="1">
      <t>ナラベ</t>
    </rPh>
    <phoneticPr fontId="1"/>
  </si>
  <si>
    <t>検索[5-6]</t>
    <rPh sb="0" eb="2">
      <t>ケンサク</t>
    </rPh>
    <phoneticPr fontId="1"/>
  </si>
  <si>
    <t>編集[5-7]</t>
    <rPh sb="0" eb="2">
      <t>ヘンシュウ</t>
    </rPh>
    <phoneticPr fontId="1"/>
  </si>
  <si>
    <t>5-7</t>
  </si>
  <si>
    <t>食材編集[5-5]</t>
    <rPh sb="0" eb="4">
      <t>ショク</t>
    </rPh>
    <phoneticPr fontId="1"/>
  </si>
  <si>
    <t>5-6</t>
  </si>
  <si>
    <t>5-5</t>
  </si>
  <si>
    <t>ツイート[5-8]</t>
    <phoneticPr fontId="1"/>
  </si>
  <si>
    <t>5-8</t>
    <phoneticPr fontId="1"/>
  </si>
  <si>
    <t>5-2</t>
  </si>
  <si>
    <t>5-3</t>
  </si>
  <si>
    <t>5-4</t>
  </si>
  <si>
    <t>2-5</t>
  </si>
  <si>
    <t>検索[2-5]</t>
    <phoneticPr fontId="1"/>
  </si>
  <si>
    <t>検索ワードに応じて食材を並び替える</t>
    <rPh sb="0" eb="2">
      <t>ケンサク</t>
    </rPh>
    <rPh sb="9" eb="11">
      <t>ショクザイ</t>
    </rPh>
    <phoneticPr fontId="1"/>
  </si>
  <si>
    <t>4-4</t>
    <phoneticPr fontId="1"/>
  </si>
  <si>
    <t>検索ワードに応じてレシピを並び替える</t>
    <rPh sb="0" eb="2">
      <t>ケンサク</t>
    </rPh>
    <phoneticPr fontId="1"/>
  </si>
  <si>
    <t>検索機能</t>
    <rPh sb="0" eb="4">
      <t>ケンサク</t>
    </rPh>
    <phoneticPr fontId="1"/>
  </si>
  <si>
    <t>foodSearch</t>
    <phoneticPr fontId="1"/>
  </si>
  <si>
    <t>/food/search</t>
    <phoneticPr fontId="1"/>
  </si>
  <si>
    <t>recipeSearch</t>
    <phoneticPr fontId="1"/>
  </si>
  <si>
    <t>/recipe/search</t>
    <phoneticPr fontId="1"/>
  </si>
  <si>
    <t>登録編集画面</t>
    <rPh sb="0" eb="4">
      <t>トウロク</t>
    </rPh>
    <phoneticPr fontId="1"/>
  </si>
  <si>
    <t>パスワード変更画面</t>
    <rPh sb="7" eb="9">
      <t>ガメn</t>
    </rPh>
    <phoneticPr fontId="1"/>
  </si>
  <si>
    <t>パスワード再設定画面</t>
    <rPh sb="0" eb="2">
      <t>ガメn</t>
    </rPh>
    <rPh sb="5" eb="8">
      <t>サイセッテイ</t>
    </rPh>
    <phoneticPr fontId="1"/>
  </si>
  <si>
    <t>送信[1-5]</t>
    <rPh sb="0" eb="2">
      <t>ソウシn</t>
    </rPh>
    <phoneticPr fontId="1"/>
  </si>
  <si>
    <t>1-5</t>
    <phoneticPr fontId="1"/>
  </si>
  <si>
    <t>1-4</t>
  </si>
  <si>
    <t>パスワードリセットのためのメールを送信</t>
    <rPh sb="17" eb="19">
      <t>ソウシn</t>
    </rPh>
    <phoneticPr fontId="1"/>
  </si>
  <si>
    <t>パスワードをリセットする</t>
    <phoneticPr fontId="1"/>
  </si>
  <si>
    <t>パスワード変更画面</t>
    <rPh sb="5" eb="7">
      <t>ヘンコウ</t>
    </rPh>
    <rPh sb="7" eb="9">
      <t>ガメn</t>
    </rPh>
    <phoneticPr fontId="1"/>
  </si>
  <si>
    <t>パスワード再設定画面</t>
    <rPh sb="0" eb="4">
      <t>パスワードサイセッテイ</t>
    </rPh>
    <rPh sb="8" eb="10">
      <t>ガメn</t>
    </rPh>
    <phoneticPr fontId="1"/>
  </si>
  <si>
    <t>パスワード変更</t>
    <rPh sb="5" eb="7">
      <t>ヘンコウ</t>
    </rPh>
    <phoneticPr fontId="1"/>
  </si>
  <si>
    <t>パスワード変更[1-4]</t>
    <rPh sb="0" eb="5">
      <t>パスワードリセット</t>
    </rPh>
    <rPh sb="5" eb="7">
      <t>ヘンコウ</t>
    </rPh>
    <phoneticPr fontId="1"/>
  </si>
  <si>
    <t>メールを送信[1-3]</t>
    <phoneticPr fontId="1"/>
  </si>
  <si>
    <t>メールを送信</t>
    <rPh sb="4" eb="6">
      <t>ソウシn</t>
    </rPh>
    <phoneticPr fontId="1"/>
  </si>
  <si>
    <t>パスワード変更のためのメールを送信する画面。</t>
    <rPh sb="19" eb="21">
      <t>ガメn</t>
    </rPh>
    <phoneticPr fontId="1"/>
  </si>
  <si>
    <t>パスワードを変更する画面。</t>
    <rPh sb="10" eb="12">
      <t>ガメn</t>
    </rPh>
    <phoneticPr fontId="1"/>
  </si>
  <si>
    <t>S-01-03</t>
  </si>
  <si>
    <t>送信</t>
  </si>
  <si>
    <t>ログインを実行するボタン</t>
  </si>
  <si>
    <t>パスワード変更</t>
    <phoneticPr fontId="1"/>
  </si>
  <si>
    <t>パスワード変更画面へ移動するリンク</t>
    <rPh sb="10" eb="12">
      <t>イドウ</t>
    </rPh>
    <phoneticPr fontId="1"/>
  </si>
  <si>
    <t>1. メールアドレスを入力します。</t>
    <phoneticPr fontId="1"/>
  </si>
  <si>
    <t>パスワード(確認)</t>
    <rPh sb="6" eb="8">
      <t>カクニn</t>
    </rPh>
    <phoneticPr fontId="1"/>
  </si>
  <si>
    <t>　→パスワードを変更します。</t>
    <phoneticPr fontId="1"/>
  </si>
  <si>
    <t>企画</t>
    <rPh sb="0" eb="2">
      <t>キカク</t>
    </rPh>
    <phoneticPr fontId="1"/>
  </si>
  <si>
    <t>コンセプト</t>
    <phoneticPr fontId="1"/>
  </si>
  <si>
    <t>ターゲット</t>
    <phoneticPr fontId="1"/>
  </si>
  <si>
    <t>要件定義</t>
    <rPh sb="0" eb="4">
      <t>ヨウケンテイグ</t>
    </rPh>
    <phoneticPr fontId="1"/>
  </si>
  <si>
    <t>要求定義</t>
    <rPh sb="0" eb="2">
      <t>ヨウキュウ</t>
    </rPh>
    <rPh sb="2" eb="4">
      <t>テイギ</t>
    </rPh>
    <phoneticPr fontId="1"/>
  </si>
  <si>
    <t>レシピ情報を入力するテキストボックス</t>
    <phoneticPr fontId="1"/>
  </si>
  <si>
    <t>背景</t>
    <rPh sb="0" eb="2">
      <t>ハイケイ</t>
    </rPh>
    <phoneticPr fontId="1"/>
  </si>
  <si>
    <t>正しい食習慣により生活習慣病等を予防し、健康な体づくりによって、生活を豊かにする。</t>
    <rPh sb="0" eb="1">
      <t>タダシイ</t>
    </rPh>
    <rPh sb="3" eb="6">
      <t>ショクシュウカn</t>
    </rPh>
    <rPh sb="9" eb="14">
      <t>セイカツ</t>
    </rPh>
    <rPh sb="14" eb="15">
      <t>トウ</t>
    </rPh>
    <rPh sb="16" eb="18">
      <t>ヨボウ</t>
    </rPh>
    <rPh sb="20" eb="22">
      <t xml:space="preserve">ケンコウナ </t>
    </rPh>
    <rPh sb="23" eb="24">
      <t>カラダ</t>
    </rPh>
    <rPh sb="32" eb="34">
      <t>セイカツ</t>
    </rPh>
    <rPh sb="35" eb="36">
      <t>ユタカ</t>
    </rPh>
    <phoneticPr fontId="1"/>
  </si>
  <si>
    <t>　生活習慣病は高度経済成長以降、食生活が豊かになったこと、ファストフード店が増加したこと等の影響を受け罹患率は近年でも高い水準にある。生活習慣病はのほとんどは初期段階で無症状あり、発症した時にはもう手遅れというケールが多い。従って、予防的な観点から対策を講じる必要がある。その対策の一つとして栄養・食育があり、適正なBMIを保つための栄養バランスを確保することが重要である。
　しかし、図１から分かるように、２０〜６０歳の働く世代は食習慣に興味があるが実際に取り組めている人は少ない。また、表１では食生活への取り組みを妨げる原因として「面倒くさいこと」「仕事が忙しくて時間がないこと」が多くを占めていることが分かる。
　以上より、栄養についての勉強や、食習慣の改善に取り組む時間のない２０〜６０歳の人でも正しい食習慣を身につけ、多くの人に興味を持ってもらうことが生活習慣病の予防において重要であると考えられる。</t>
    <rPh sb="1" eb="6">
      <t>セイカツシュウカn</t>
    </rPh>
    <rPh sb="7" eb="15">
      <t>コウドケイ</t>
    </rPh>
    <rPh sb="16" eb="19">
      <t>ショク</t>
    </rPh>
    <rPh sb="20" eb="21">
      <t>ユタカ</t>
    </rPh>
    <rPh sb="36" eb="37">
      <t xml:space="preserve">テン </t>
    </rPh>
    <rPh sb="38" eb="40">
      <t>ゾウカ</t>
    </rPh>
    <rPh sb="46" eb="48">
      <t>エイキョウウ</t>
    </rPh>
    <rPh sb="51" eb="54">
      <t>リカn</t>
    </rPh>
    <rPh sb="55" eb="57">
      <t>キンネn</t>
    </rPh>
    <rPh sb="59" eb="60">
      <t>タカイ</t>
    </rPh>
    <rPh sb="67" eb="72">
      <t>セイカツシュウカンブ</t>
    </rPh>
    <rPh sb="79" eb="83">
      <t>ショキ</t>
    </rPh>
    <rPh sb="84" eb="87">
      <t>ムショウ</t>
    </rPh>
    <rPh sb="90" eb="92">
      <t>ハッショウ</t>
    </rPh>
    <rPh sb="99" eb="101">
      <t>テオクレ</t>
    </rPh>
    <rPh sb="109" eb="110">
      <t>オオイ</t>
    </rPh>
    <rPh sb="112" eb="113">
      <t>シタガッテ</t>
    </rPh>
    <rPh sb="116" eb="119">
      <t>ヨボウ</t>
    </rPh>
    <rPh sb="124" eb="126">
      <t>タイサク</t>
    </rPh>
    <rPh sb="141" eb="142">
      <t>ヒトツトス</t>
    </rPh>
    <rPh sb="146" eb="148">
      <t>エイヨウ</t>
    </rPh>
    <rPh sb="149" eb="151">
      <t>ショク</t>
    </rPh>
    <rPh sb="155" eb="157">
      <t>テキセイ</t>
    </rPh>
    <rPh sb="162" eb="163">
      <t>タモツ</t>
    </rPh>
    <rPh sb="167" eb="169">
      <t>エイヨウ</t>
    </rPh>
    <rPh sb="174" eb="176">
      <t>カクホ</t>
    </rPh>
    <rPh sb="187" eb="188">
      <t xml:space="preserve">ズ </t>
    </rPh>
    <rPh sb="196" eb="197">
      <t>ワカルヨウニ</t>
    </rPh>
    <rPh sb="208" eb="209">
      <t>サイ</t>
    </rPh>
    <rPh sb="212" eb="214">
      <t>セダイハ</t>
    </rPh>
    <rPh sb="215" eb="218">
      <t>ショクシュウカn</t>
    </rPh>
    <rPh sb="219" eb="221">
      <t>キョウミ</t>
    </rPh>
    <rPh sb="225" eb="227">
      <t>ジッサイ</t>
    </rPh>
    <rPh sb="235" eb="236">
      <t>ヒト</t>
    </rPh>
    <rPh sb="237" eb="238">
      <t>スクナイ</t>
    </rPh>
    <rPh sb="241" eb="251">
      <t>ショクセイカテ</t>
    </rPh>
    <rPh sb="258" eb="259">
      <t>サマタゲルゲン</t>
    </rPh>
    <rPh sb="267" eb="269">
      <t xml:space="preserve">メンドクサイコト </t>
    </rPh>
    <rPh sb="279" eb="280">
      <t>シゴト</t>
    </rPh>
    <rPh sb="292" eb="293">
      <t>オオクヲシム</t>
    </rPh>
    <rPh sb="310" eb="312">
      <t>イジョウ</t>
    </rPh>
    <rPh sb="315" eb="317">
      <t>エイヨウ</t>
    </rPh>
    <rPh sb="326" eb="329">
      <t>ショクシュウカn</t>
    </rPh>
    <rPh sb="337" eb="339">
      <t>ジカn</t>
    </rPh>
    <rPh sb="347" eb="348">
      <t>サイ</t>
    </rPh>
    <rPh sb="352" eb="353">
      <t>タダシ</t>
    </rPh>
    <rPh sb="355" eb="358">
      <t>ショクシュウカn</t>
    </rPh>
    <rPh sb="359" eb="360">
      <t>ミニツケ</t>
    </rPh>
    <rPh sb="364" eb="365">
      <t>オオク</t>
    </rPh>
    <rPh sb="369" eb="371">
      <t>キョウミ</t>
    </rPh>
    <rPh sb="381" eb="386">
      <t>セイカツシュウカンブ</t>
    </rPh>
    <rPh sb="387" eb="389">
      <t>ヨボウ</t>
    </rPh>
    <rPh sb="393" eb="395">
      <t>ジュウヨウ</t>
    </rPh>
    <rPh sb="399" eb="400">
      <t>カンガエ</t>
    </rPh>
    <phoneticPr fontId="1"/>
  </si>
  <si>
    <t>目的</t>
    <rPh sb="0" eb="2">
      <t>カイハツモ</t>
    </rPh>
    <phoneticPr fontId="1"/>
  </si>
  <si>
    <t>健康な体を維持するのに必要な栄養素を自動で計算し、食習慣を管理することのできるアプリケーションを開発する。</t>
    <rPh sb="3" eb="4">
      <t>ケンコウナク</t>
    </rPh>
    <rPh sb="11" eb="13">
      <t>ヒツヨウ</t>
    </rPh>
    <rPh sb="14" eb="17">
      <t>エイヨウス</t>
    </rPh>
    <rPh sb="18" eb="20">
      <t>ジドウ</t>
    </rPh>
    <rPh sb="25" eb="28">
      <t>ショク</t>
    </rPh>
    <rPh sb="29" eb="31">
      <t>カンリスル</t>
    </rPh>
    <rPh sb="48" eb="50">
      <t>カイハツ</t>
    </rPh>
    <phoneticPr fontId="1"/>
  </si>
  <si>
    <t>上記の背景を踏まえて２０〜６０歳の働く世代に限定。
（実際は乳児、小児、高齢者入れるべきだが計算方法が複雑になるため今回はこの世代に絞った。また、妊娠中の女性やアスリートは特殊な計算が必要なので今回は除外する。）</t>
    <rPh sb="0" eb="2">
      <t>ジョウク</t>
    </rPh>
    <rPh sb="15" eb="16">
      <t>サイ</t>
    </rPh>
    <rPh sb="17" eb="18">
      <t>ハタラク</t>
    </rPh>
    <rPh sb="22" eb="24">
      <t>ゲンテイ</t>
    </rPh>
    <rPh sb="73" eb="76">
      <t>ニンシn</t>
    </rPh>
    <rPh sb="86" eb="88">
      <t>トクセィウ</t>
    </rPh>
    <rPh sb="97" eb="99">
      <t>コンカイ</t>
    </rPh>
    <rPh sb="100" eb="102">
      <t>ジョガイ</t>
    </rPh>
    <phoneticPr fontId="1"/>
  </si>
  <si>
    <t>システム概要</t>
    <phoneticPr fontId="1"/>
  </si>
  <si>
    <t>機能要件</t>
    <rPh sb="0" eb="4">
      <t>キノウヨ</t>
    </rPh>
    <phoneticPr fontId="1"/>
  </si>
  <si>
    <t>１、時間がない人でも栄養管理できるようにして欲しい。</t>
    <rPh sb="2" eb="4">
      <t>ジカn</t>
    </rPh>
    <rPh sb="10" eb="14">
      <t>エイヨウ</t>
    </rPh>
    <phoneticPr fontId="1"/>
  </si>
  <si>
    <t>２、知識がない人でも栄養管理できるようにして欲しい。</t>
    <rPh sb="2" eb="4">
      <t>チシキグ</t>
    </rPh>
    <rPh sb="10" eb="14">
      <t>エイヨウ</t>
    </rPh>
    <phoneticPr fontId="1"/>
  </si>
  <si>
    <t>３、食生活に関心が薄い人でも興味を持てるようにして欲しい。</t>
    <rPh sb="2" eb="5">
      <t>ショクセイク</t>
    </rPh>
    <rPh sb="6" eb="8">
      <t>カンシ</t>
    </rPh>
    <rPh sb="9" eb="10">
      <t>ウスイ</t>
    </rPh>
    <rPh sb="14" eb="16">
      <t>キョウミ</t>
    </rPh>
    <phoneticPr fontId="1"/>
  </si>
  <si>
    <t>上記の要求定義にを実現するために以下の３つの要件を定義する。</t>
    <rPh sb="0" eb="2">
      <t>ジョウ</t>
    </rPh>
    <rPh sb="5" eb="7">
      <t>テイギ</t>
    </rPh>
    <rPh sb="9" eb="11">
      <t>ジツゲンス</t>
    </rPh>
    <rPh sb="16" eb="18">
      <t>イカノ</t>
    </rPh>
    <rPh sb="22" eb="24">
      <t>ヨウケn</t>
    </rPh>
    <rPh sb="25" eb="27">
      <t>テイギ</t>
    </rPh>
    <phoneticPr fontId="1"/>
  </si>
  <si>
    <t>差別化について</t>
    <rPh sb="0" eb="3">
      <t>サベツ</t>
    </rPh>
    <phoneticPr fontId="1"/>
  </si>
  <si>
    <t>クックパット、クラシルなどのレシピサービスとの違い</t>
    <phoneticPr fontId="1"/>
  </si>
  <si>
    <t>これらのサービスはレシピを投稿したり、投稿されたレシピを閲覧することが要求されているの</t>
    <rPh sb="13" eb="15">
      <t>トウコウ</t>
    </rPh>
    <rPh sb="19" eb="21">
      <t>トウコウ</t>
    </rPh>
    <rPh sb="28" eb="30">
      <t>エツラn</t>
    </rPh>
    <rPh sb="35" eb="37">
      <t>ヨウキュウ</t>
    </rPh>
    <phoneticPr fontId="1"/>
  </si>
  <si>
    <t>に対し、本アプリではユーザの情報から健康であるための栄養バランスを自動で計算することが</t>
    <rPh sb="4" eb="5">
      <t>ホンアプ</t>
    </rPh>
    <rPh sb="14" eb="16">
      <t>ジョウホウ</t>
    </rPh>
    <rPh sb="18" eb="20">
      <t>ケンコウ</t>
    </rPh>
    <rPh sb="26" eb="28">
      <t>エイヨウ</t>
    </rPh>
    <rPh sb="33" eb="35">
      <t>ジドウ</t>
    </rPh>
    <rPh sb="36" eb="38">
      <t>ケイサンテ</t>
    </rPh>
    <phoneticPr fontId="1"/>
  </si>
  <si>
    <t>できる点で差別化している。また科学的な知見からアドバイスを表示することができる。</t>
    <rPh sb="3" eb="4">
      <t>テn</t>
    </rPh>
    <rPh sb="5" eb="8">
      <t>サベツ</t>
    </rPh>
    <rPh sb="15" eb="18">
      <t>カガクテキ</t>
    </rPh>
    <rPh sb="19" eb="21">
      <t>チケンク</t>
    </rPh>
    <rPh sb="29" eb="31">
      <t>ヒョウ</t>
    </rPh>
    <phoneticPr fontId="1"/>
  </si>
  <si>
    <t>エネルギーに右記のパーセンテージを乗じて計算</t>
    <rPh sb="6" eb="8">
      <t>ウキノ</t>
    </rPh>
    <rPh sb="17" eb="18">
      <t>ジョウジテ</t>
    </rPh>
    <rPh sb="20" eb="22">
      <t>ケイサn</t>
    </rPh>
    <phoneticPr fontId="1"/>
  </si>
  <si>
    <t>※この値を目標値と呼ぶ</t>
    <rPh sb="5" eb="8">
      <t>モクヒョウ</t>
    </rPh>
    <rPh sb="9" eb="10">
      <t>ヨブ</t>
    </rPh>
    <phoneticPr fontId="1"/>
  </si>
  <si>
    <t>また、タンパク質には１日に最低限必要な推奨量が定められている。右記を参照。</t>
    <rPh sb="13" eb="18">
      <t>サイテイ</t>
    </rPh>
    <rPh sb="19" eb="22">
      <t>スイショウ</t>
    </rPh>
    <rPh sb="23" eb="24">
      <t>サダメ</t>
    </rPh>
    <rPh sb="31" eb="33">
      <t>ウキヲ</t>
    </rPh>
    <rPh sb="34" eb="36">
      <t>サンショウ</t>
    </rPh>
    <phoneticPr fontId="1"/>
  </si>
  <si>
    <t>レシピの栄養素と一食の目標値を表示</t>
    <rPh sb="0" eb="1">
      <t>レシピノ</t>
    </rPh>
    <rPh sb="4" eb="7">
      <t>エイヨウ</t>
    </rPh>
    <rPh sb="8" eb="10">
      <t>イッセィオ</t>
    </rPh>
    <rPh sb="11" eb="14">
      <t>モクヒョウ</t>
    </rPh>
    <rPh sb="15" eb="17">
      <t>ヒョウ</t>
    </rPh>
    <phoneticPr fontId="1"/>
  </si>
  <si>
    <t>①</t>
  </si>
  <si>
    <t>栄養素</t>
  </si>
  <si>
    <t>表</t>
  </si>
  <si>
    <t>２、食材を選択しレシピを作成することで含まれる栄養素と一食あたりの推奨栄養バランスを自</t>
    <rPh sb="2" eb="4">
      <t>ショクザイ</t>
    </rPh>
    <rPh sb="5" eb="7">
      <t>センタク</t>
    </rPh>
    <rPh sb="19" eb="20">
      <t>フクマレ</t>
    </rPh>
    <rPh sb="23" eb="26">
      <t>エイヨウ</t>
    </rPh>
    <rPh sb="27" eb="29">
      <t>イッセィオ</t>
    </rPh>
    <rPh sb="33" eb="35">
      <t>スイショウ</t>
    </rPh>
    <rPh sb="35" eb="37">
      <t>エイヨウジドウケイ</t>
    </rPh>
    <phoneticPr fontId="1"/>
  </si>
  <si>
    <t>　　動で計算する。</t>
    <phoneticPr fontId="1"/>
  </si>
  <si>
    <t>　　たりの栄養バランスを自動で計算する。</t>
    <phoneticPr fontId="1"/>
  </si>
  <si>
    <t>３、その日取った栄養素、あるいは一食の栄養素ごとに科学的な知見に基づいたアドバイスを表</t>
    <rPh sb="3" eb="6">
      <t>カガク</t>
    </rPh>
    <rPh sb="7" eb="20">
      <t>チケn</t>
    </rPh>
    <rPh sb="21" eb="22">
      <t>モト</t>
    </rPh>
    <rPh sb="31" eb="33">
      <t>ヒョウ</t>
    </rPh>
    <phoneticPr fontId="1"/>
  </si>
  <si>
    <t>　　示する。</t>
    <rPh sb="2" eb="3">
      <t>ヒョウ</t>
    </rPh>
    <phoneticPr fontId="1"/>
  </si>
  <si>
    <t>パスワードリセット</t>
    <phoneticPr fontId="1"/>
  </si>
  <si>
    <t xml:space="preserve">(0.0481×80＋0.0234×180－0.0138×30－0.4235)×1,000/4.186 </t>
    <phoneticPr fontId="1"/>
  </si>
  <si>
    <t>foodDestory</t>
    <phoneticPr fontId="1"/>
  </si>
  <si>
    <t>likeDestory</t>
    <phoneticPr fontId="1"/>
  </si>
  <si>
    <t>/recipe/remove/{id}</t>
    <phoneticPr fontId="1"/>
  </si>
  <si>
    <t>recipeRemove</t>
    <phoneticPr fontId="1"/>
  </si>
  <si>
    <t>１、ユーザーの年齢、身長、目標体重、身体運動レベルを入力するだけで科学的に健康とされる１日あ</t>
    <rPh sb="0" eb="2">
      <t>１、</t>
    </rPh>
    <rPh sb="7" eb="9">
      <t>ネンレイ</t>
    </rPh>
    <rPh sb="10" eb="12">
      <t>シn</t>
    </rPh>
    <rPh sb="13" eb="17">
      <t>モクヒョウ</t>
    </rPh>
    <rPh sb="18" eb="22">
      <t>シンタイ</t>
    </rPh>
    <rPh sb="26" eb="28">
      <t>ニュウリョク</t>
    </rPh>
    <rPh sb="33" eb="36">
      <t>カガクテキ</t>
    </rPh>
    <rPh sb="37" eb="39">
      <t>ケンコウエイヨウジドウケイサn</t>
    </rPh>
    <phoneticPr fontId="1"/>
  </si>
  <si>
    <t>1:男性、2:女性</t>
    <rPh sb="2" eb="4">
      <t>ダンセイ</t>
    </rPh>
    <rPh sb="7" eb="9">
      <t>ジョセイ</t>
    </rPh>
    <phoneticPr fontId="1"/>
  </si>
  <si>
    <t>float</t>
    <phoneticPr fontId="1"/>
  </si>
  <si>
    <t>送信する</t>
    <rPh sb="0" eb="2">
      <t>ソウシn</t>
    </rPh>
    <phoneticPr fontId="1"/>
  </si>
  <si>
    <t>target_weight</t>
    <phoneticPr fontId="1"/>
  </si>
  <si>
    <t>デフォルト写真</t>
    <phoneticPr fontId="1"/>
  </si>
  <si>
    <t>日付</t>
    <rPh sb="0" eb="2">
      <t>ヒヅケ</t>
    </rPh>
    <phoneticPr fontId="1"/>
  </si>
  <si>
    <t>食事を摂った日付</t>
    <rPh sb="0" eb="2">
      <t>ショク</t>
    </rPh>
    <phoneticPr fontId="1"/>
  </si>
  <si>
    <t>登録したレシピから食事記録を登録する画面。</t>
    <rPh sb="0" eb="1">
      <t>トウロク</t>
    </rPh>
    <rPh sb="9" eb="13">
      <t>ショク</t>
    </rPh>
    <rPh sb="14" eb="16">
      <t>トウロク</t>
    </rPh>
    <rPh sb="18" eb="20">
      <t>ガメn</t>
    </rPh>
    <phoneticPr fontId="1"/>
  </si>
  <si>
    <t>20件/分</t>
    <rPh sb="4" eb="5">
      <t>ブn</t>
    </rPh>
    <phoneticPr fontId="1"/>
  </si>
  <si>
    <t>テキストボックス、ボタン</t>
    <phoneticPr fontId="1"/>
  </si>
  <si>
    <t>食材名を入力するテキストボックス、検索ボタン</t>
    <rPh sb="0" eb="2">
      <t>ショク</t>
    </rPh>
    <rPh sb="4" eb="6">
      <t>ニュウリョク</t>
    </rPh>
    <rPh sb="17" eb="19">
      <t>ケンサク</t>
    </rPh>
    <phoneticPr fontId="1"/>
  </si>
  <si>
    <t>登録</t>
    <rPh sb="0" eb="2">
      <t>トウロク</t>
    </rPh>
    <phoneticPr fontId="1"/>
  </si>
  <si>
    <t>食事記録を登録するリンク</t>
    <rPh sb="0" eb="4">
      <t>ショクジク</t>
    </rPh>
    <rPh sb="5" eb="7">
      <t>トウロク</t>
    </rPh>
    <phoneticPr fontId="1"/>
  </si>
  <si>
    <t>2. 日付を選択します。</t>
    <rPh sb="3" eb="5">
      <t>ヒヅケ</t>
    </rPh>
    <rPh sb="6" eb="8">
      <t>センタク</t>
    </rPh>
    <phoneticPr fontId="1"/>
  </si>
  <si>
    <t>3. 「登録」リンクを押下します。</t>
    <rPh sb="4" eb="6">
      <t>トウロク</t>
    </rPh>
    <rPh sb="11" eb="13">
      <t>オウカス</t>
    </rPh>
    <phoneticPr fontId="1"/>
  </si>
  <si>
    <t>　→選択に日付で食事記録が登録されます。</t>
    <rPh sb="2" eb="4">
      <t>センタクニヘ</t>
    </rPh>
    <rPh sb="8" eb="12">
      <t>ショク</t>
    </rPh>
    <rPh sb="13" eb="15">
      <t>トウロク</t>
    </rPh>
    <phoneticPr fontId="1"/>
  </si>
  <si>
    <t>8文字以上</t>
    <rPh sb="1" eb="5">
      <t>モジイゼィオ</t>
    </rPh>
    <phoneticPr fontId="1"/>
  </si>
  <si>
    <t>低い:1 普通:2 高い:3</t>
    <rPh sb="0" eb="1">
      <t>ヒクイ</t>
    </rPh>
    <rPh sb="5" eb="7">
      <t>フツウ</t>
    </rPh>
    <rPh sb="10" eb="11">
      <t>タカイ</t>
    </rPh>
    <phoneticPr fontId="1"/>
  </si>
  <si>
    <t>システム管理者:1管理者：2ユーザー3以上</t>
    <rPh sb="4" eb="7">
      <t>カンリ</t>
    </rPh>
    <rPh sb="9" eb="12">
      <t>カンリ</t>
    </rPh>
    <rPh sb="19" eb="21">
      <t>イジョウ</t>
    </rPh>
    <phoneticPr fontId="1"/>
  </si>
  <si>
    <t>テーブル名：password_resets</t>
    <phoneticPr fontId="1"/>
  </si>
  <si>
    <t>token</t>
    <phoneticPr fontId="1"/>
  </si>
  <si>
    <t>トークン</t>
    <phoneticPr fontId="1"/>
  </si>
  <si>
    <t>４、食事記録を残し過去の記録を管理する。</t>
    <rPh sb="2" eb="6">
      <t>ショク</t>
    </rPh>
    <rPh sb="7" eb="8">
      <t>ノコシ</t>
    </rPh>
    <rPh sb="9" eb="11">
      <t>カコ</t>
    </rPh>
    <phoneticPr fontId="1"/>
  </si>
  <si>
    <t>５、他の人のレシピを見れたり、SNSに投稿することができる。</t>
    <rPh sb="2" eb="3">
      <t>ホカ</t>
    </rPh>
    <phoneticPr fontId="1"/>
  </si>
  <si>
    <t>　身長を入力すると、日本で最も健康であるとされているBMI22となるような推奨体重が自動で計算される。（最も死亡率が低く、職域健診の異常所見の合計が最も少なくなるBMI）これに基づいて目標体重を設定し、また、身体運動レベルを登録する。これらの情報を元にBMI22を維持することのできるエネルギーに基づいた炭水化物、タンパク質、脂質の栄養バランスを自動で計算することができる。この値を本開発では目標値と呼ぶことにする。
　食事に使用した食材を登録することにより、レシピを作成し、そのレシピに含まれるエネルギー、炭水化物、タンパク質、脂質が自動で計算され、目標値と比較することができる。さらに、作成したレシピの栄養素が目標値の範囲から外れた場合、アドバイスが表示される。アドバイスに従い食事を改善することで健康な体を維持できる栄養バランスを確保でき、生活習慣病等を予防することが可能である。
　過去の食事記録を管理、閲覧することができる。
　全ユーザーの登録したレシピを閲覧することが可能であり、いいね機能を実装している。また、作成したレシピはツイッターに投稿することができる。</t>
    <rPh sb="1" eb="3">
      <t>シンチョウヲ</t>
    </rPh>
    <rPh sb="4" eb="6">
      <t>ニュウリョク</t>
    </rPh>
    <rPh sb="10" eb="12">
      <t>ニホn</t>
    </rPh>
    <rPh sb="13" eb="14">
      <t>モットモ</t>
    </rPh>
    <rPh sb="15" eb="17">
      <t>ケンコウ</t>
    </rPh>
    <rPh sb="37" eb="41">
      <t>スイショウ</t>
    </rPh>
    <rPh sb="42" eb="44">
      <t>ジドウ</t>
    </rPh>
    <rPh sb="45" eb="47">
      <t>ケイサn</t>
    </rPh>
    <rPh sb="52" eb="53">
      <t>モットモ</t>
    </rPh>
    <rPh sb="54" eb="57">
      <t>シボウリツ</t>
    </rPh>
    <rPh sb="61" eb="63">
      <t>ショクイキケンス</t>
    </rPh>
    <rPh sb="63" eb="65">
      <t>ケn</t>
    </rPh>
    <rPh sb="66" eb="70">
      <t>イジョウ</t>
    </rPh>
    <rPh sb="92" eb="96">
      <t>モクヒョウ</t>
    </rPh>
    <rPh sb="104" eb="108">
      <t>シンタイウン</t>
    </rPh>
    <rPh sb="112" eb="114">
      <t>トウロク</t>
    </rPh>
    <rPh sb="148" eb="149">
      <t>モトズイ</t>
    </rPh>
    <rPh sb="152" eb="156">
      <t>タンスイク</t>
    </rPh>
    <rPh sb="163" eb="165">
      <t>シシツ</t>
    </rPh>
    <rPh sb="166" eb="168">
      <t>エイヨウ</t>
    </rPh>
    <rPh sb="173" eb="175">
      <t>ジドウデ</t>
    </rPh>
    <rPh sb="176" eb="178">
      <t>ケイサn</t>
    </rPh>
    <rPh sb="191" eb="194">
      <t>ホンカイ</t>
    </rPh>
    <rPh sb="196" eb="199">
      <t>モクヒョウチト</t>
    </rPh>
    <rPh sb="200" eb="201">
      <t>ヨブ</t>
    </rPh>
    <rPh sb="210" eb="212">
      <t>ショク</t>
    </rPh>
    <rPh sb="217" eb="219">
      <t>ショク</t>
    </rPh>
    <rPh sb="220" eb="222">
      <t>トウロク</t>
    </rPh>
    <rPh sb="254" eb="258">
      <t>タンスイ</t>
    </rPh>
    <rPh sb="265" eb="267">
      <t>シシツ</t>
    </rPh>
    <rPh sb="268" eb="270">
      <t>ジドウ</t>
    </rPh>
    <rPh sb="271" eb="273">
      <t>ケイサンデキ</t>
    </rPh>
    <rPh sb="276" eb="279">
      <t>モクヒョウ</t>
    </rPh>
    <rPh sb="280" eb="282">
      <t>ヒカク</t>
    </rPh>
    <rPh sb="295" eb="297">
      <t>サクセイ</t>
    </rPh>
    <rPh sb="303" eb="306">
      <t>エイヨウ</t>
    </rPh>
    <rPh sb="307" eb="310">
      <t>モクヒョウ</t>
    </rPh>
    <rPh sb="311" eb="313">
      <t>ハンイ</t>
    </rPh>
    <rPh sb="315" eb="316">
      <t>ハズレ</t>
    </rPh>
    <rPh sb="327" eb="329">
      <t>ヒョウ</t>
    </rPh>
    <rPh sb="341" eb="343">
      <t>ショク</t>
    </rPh>
    <rPh sb="351" eb="353">
      <t>ケンコウン</t>
    </rPh>
    <rPh sb="361" eb="363">
      <t>エイヨウ</t>
    </rPh>
    <rPh sb="368" eb="370">
      <t>カクホ</t>
    </rPh>
    <rPh sb="373" eb="379">
      <t>セイカツス</t>
    </rPh>
    <rPh sb="380" eb="382">
      <t>ヨボウ</t>
    </rPh>
    <rPh sb="387" eb="389">
      <t>カノウ</t>
    </rPh>
    <rPh sb="395" eb="397">
      <t>カコ</t>
    </rPh>
    <rPh sb="403" eb="405">
      <t>カンリ</t>
    </rPh>
    <rPh sb="406" eb="408">
      <t>エツラn</t>
    </rPh>
    <rPh sb="418" eb="419">
      <t>ゼンユ-</t>
    </rPh>
    <rPh sb="432" eb="434">
      <t>エツラn</t>
    </rPh>
    <rPh sb="439" eb="441">
      <t>カノウデアル</t>
    </rPh>
    <rPh sb="451" eb="453">
      <t>ジッソウ</t>
    </rPh>
    <rPh sb="461" eb="463">
      <t>サクセイ</t>
    </rPh>
    <rPh sb="475" eb="477">
      <t>トウコウ</t>
    </rPh>
    <phoneticPr fontId="1"/>
  </si>
  <si>
    <t>食事記録画面</t>
    <rPh sb="0" eb="6">
      <t>ショクジク</t>
    </rPh>
    <phoneticPr fontId="1"/>
  </si>
  <si>
    <t>email.blade.php</t>
    <phoneticPr fontId="1"/>
  </si>
  <si>
    <t>reset.blade.php</t>
    <phoneticPr fontId="1"/>
  </si>
  <si>
    <t>record.blade.php</t>
    <phoneticPr fontId="1"/>
  </si>
  <si>
    <t>レシピ登録画面へ移動</t>
    <phoneticPr fontId="1"/>
  </si>
  <si>
    <t>change</t>
    <phoneticPr fontId="1"/>
  </si>
  <si>
    <t>/change</t>
    <phoneticPr fontId="1"/>
  </si>
  <si>
    <t>record</t>
    <phoneticPr fontId="1"/>
  </si>
  <si>
    <t>/record</t>
    <phoneticPr fontId="1"/>
  </si>
  <si>
    <t>Createrecord</t>
    <phoneticPr fontId="1"/>
  </si>
  <si>
    <t>食事記録画面へ移動</t>
    <rPh sb="0" eb="6">
      <t>ショク</t>
    </rPh>
    <phoneticPr fontId="1"/>
  </si>
  <si>
    <t>食事記録に追加</t>
    <rPh sb="0" eb="1">
      <t>ショク</t>
    </rPh>
    <phoneticPr fontId="1"/>
  </si>
  <si>
    <t>nowRecipe</t>
    <phoneticPr fontId="1"/>
  </si>
  <si>
    <t>/recipe/new/{id}</t>
    <phoneticPr fontId="1"/>
  </si>
  <si>
    <t>new.recipe</t>
    <phoneticPr fontId="1"/>
  </si>
  <si>
    <t>新しいレシピとして登録</t>
    <rPh sb="0" eb="1">
      <t>アタラシ</t>
    </rPh>
    <rPh sb="9" eb="11">
      <t>トウロク</t>
    </rPh>
    <phoneticPr fontId="1"/>
  </si>
  <si>
    <t>changeDate</t>
    <phoneticPr fontId="1"/>
  </si>
  <si>
    <t>/cange/{date}</t>
    <phoneticPr fontId="1"/>
  </si>
  <si>
    <t>change.date</t>
    <phoneticPr fontId="1"/>
  </si>
  <si>
    <t>日付を変更して表示</t>
    <rPh sb="0" eb="2">
      <t>ヒヅケ</t>
    </rPh>
    <rPh sb="3" eb="5">
      <t>ヘンコウシテ</t>
    </rPh>
    <rPh sb="7" eb="9">
      <t>ヒョウ</t>
    </rPh>
    <phoneticPr fontId="1"/>
  </si>
  <si>
    <t>SearchController.php</t>
    <phoneticPr fontId="1"/>
  </si>
  <si>
    <t>del_flg</t>
    <phoneticPr fontId="1"/>
  </si>
  <si>
    <t>消去フラグ</t>
    <rPh sb="0" eb="2">
      <t>ショウキョ</t>
    </rPh>
    <phoneticPr fontId="1"/>
  </si>
  <si>
    <t>摂取量</t>
    <rPh sb="0" eb="2">
      <t>セッシュリョウ</t>
    </rPh>
    <rPh sb="2" eb="3">
      <t>リョウ</t>
    </rPh>
    <phoneticPr fontId="1"/>
  </si>
  <si>
    <t>摂取した食材のグラム数</t>
    <rPh sb="0" eb="2">
      <t>セッシュス</t>
    </rPh>
    <rPh sb="4" eb="6">
      <t>ショク</t>
    </rPh>
    <phoneticPr fontId="1"/>
  </si>
  <si>
    <t>テーブル名：histories</t>
    <phoneticPr fontId="1"/>
  </si>
  <si>
    <t>カテゴリーid</t>
    <phoneticPr fontId="1"/>
  </si>
  <si>
    <t>今の体重ではなく目標体重</t>
    <rPh sb="0" eb="1">
      <t>イマ</t>
    </rPh>
    <rPh sb="8" eb="12">
      <t>モクヒョウタイズ</t>
    </rPh>
    <phoneticPr fontId="1"/>
  </si>
  <si>
    <t>一単位あたりのグラム数</t>
    <rPh sb="0" eb="3">
      <t>イチタn</t>
    </rPh>
    <phoneticPr fontId="1"/>
  </si>
  <si>
    <t>通常:0、論理削除した場合:1</t>
    <rPh sb="0" eb="2">
      <t>ツウジョウ</t>
    </rPh>
    <rPh sb="5" eb="9">
      <t>ロンリサクズ</t>
    </rPh>
    <phoneticPr fontId="1"/>
  </si>
  <si>
    <t>登録されているレシピの一覧を表示するための画面。</t>
    <rPh sb="0" eb="2">
      <t>トウロク</t>
    </rPh>
    <rPh sb="14" eb="16">
      <t>ヒョウジス</t>
    </rPh>
    <phoneticPr fontId="1"/>
  </si>
  <si>
    <t>登録されているレシピの詳細を表示するための画面。</t>
    <rPh sb="0" eb="2">
      <t>トウロク</t>
    </rPh>
    <phoneticPr fontId="1"/>
  </si>
  <si>
    <t>食事記録</t>
    <rPh sb="0" eb="4">
      <t>ショクズ</t>
    </rPh>
    <phoneticPr fontId="1"/>
  </si>
  <si>
    <t>ログアウトを行い、ログイン画面へ移動するリンク</t>
    <rPh sb="16" eb="18">
      <t>イドウ</t>
    </rPh>
    <phoneticPr fontId="1"/>
  </si>
  <si>
    <t>ホーム画面へ移動するリンク</t>
    <rPh sb="6" eb="8">
      <t>イドウ</t>
    </rPh>
    <phoneticPr fontId="1"/>
  </si>
  <si>
    <t>レシピ登録画面へ移動するボタン</t>
    <rPh sb="5" eb="7">
      <t>ショクズ</t>
    </rPh>
    <phoneticPr fontId="1"/>
  </si>
  <si>
    <t>レシピ一覧画面へ移動するボタン</t>
    <phoneticPr fontId="1"/>
  </si>
  <si>
    <t>食事記録画面へ移動するボタン</t>
    <rPh sb="0" eb="1">
      <t>ショク</t>
    </rPh>
    <rPh sb="4" eb="6">
      <t>ガメンヘイドウスル</t>
    </rPh>
    <phoneticPr fontId="1"/>
  </si>
  <si>
    <t>登録編集画面へ移動するボタン</t>
    <rPh sb="0" eb="6">
      <t>トウロク</t>
    </rPh>
    <phoneticPr fontId="1"/>
  </si>
  <si>
    <t>管理者画面へ移動するボタン</t>
    <phoneticPr fontId="1"/>
  </si>
  <si>
    <t>　→メールアドレス、パスワードを認証してログインします。</t>
    <rPh sb="16" eb="18">
      <t>ニンショウ</t>
    </rPh>
    <phoneticPr fontId="1"/>
  </si>
  <si>
    <t>　→間違っていればログイン画面にリダイレクトします。</t>
    <rPh sb="2" eb="4">
      <t>マチガッテ</t>
    </rPh>
    <phoneticPr fontId="1"/>
  </si>
  <si>
    <t>ユーザ情報を登録し、ホーム画面へ移動するボタン</t>
    <rPh sb="0" eb="1">
      <t>ユーザジョウホウ</t>
    </rPh>
    <rPh sb="16" eb="18">
      <t>イドウス</t>
    </rPh>
    <phoneticPr fontId="1"/>
  </si>
  <si>
    <t>　→入力したメールアドレスにパスワード変更リンクが送信されます。。</t>
    <rPh sb="2" eb="4">
      <t>ニュウリョク</t>
    </rPh>
    <rPh sb="25" eb="27">
      <t>ソウシn</t>
    </rPh>
    <phoneticPr fontId="1"/>
  </si>
  <si>
    <t>パスワード変更リンクを送信するボタン</t>
    <rPh sb="5" eb="7">
      <t>ヘンコウ</t>
    </rPh>
    <rPh sb="11" eb="13">
      <t>ソウシn</t>
    </rPh>
    <phoneticPr fontId="1"/>
  </si>
  <si>
    <t>パスワードを変更するボタン</t>
    <rPh sb="0" eb="2">
      <t>パスワードヲ</t>
    </rPh>
    <rPh sb="6" eb="8">
      <t>ヘンコウスル</t>
    </rPh>
    <phoneticPr fontId="1"/>
  </si>
  <si>
    <t>1. パスワード、確認パスワードを入力します。</t>
    <rPh sb="9" eb="11">
      <t>カクニn</t>
    </rPh>
    <phoneticPr fontId="1"/>
  </si>
  <si>
    <t>身体運動レベルを入力するリストボックス</t>
    <rPh sb="0" eb="1">
      <t>シンタイ</t>
    </rPh>
    <rPh sb="8" eb="10">
      <t>ニュウリョクス</t>
    </rPh>
    <phoneticPr fontId="1"/>
  </si>
  <si>
    <t>ユーザ情報を更新し、ホーム画面へ移動するボタン</t>
    <rPh sb="0" eb="1">
      <t>ユーザジョウホウ</t>
    </rPh>
    <rPh sb="6" eb="8">
      <t>コウシn</t>
    </rPh>
    <rPh sb="13" eb="15">
      <t>ガメn</t>
    </rPh>
    <phoneticPr fontId="1"/>
  </si>
  <si>
    <t>6. 「送信」ボタンを押下します。</t>
    <rPh sb="4" eb="6">
      <t>ソウシn</t>
    </rPh>
    <rPh sb="11" eb="13">
      <t>オウカ</t>
    </rPh>
    <phoneticPr fontId="1"/>
  </si>
  <si>
    <t>2. 「パスワードリセット」ボタンを押下します。</t>
    <rPh sb="18" eb="20">
      <t>オウカ</t>
    </rPh>
    <phoneticPr fontId="1"/>
  </si>
  <si>
    <t>2. 「メールを送る」ボタンを押下します。</t>
    <rPh sb="15" eb="17">
      <t>オウカ</t>
    </rPh>
    <phoneticPr fontId="1"/>
  </si>
  <si>
    <t>食材名を入力するテキストボックス、検索ボタン</t>
  </si>
  <si>
    <t>指定</t>
  </si>
  <si>
    <t>指定</t>
    <rPh sb="0" eb="1">
      <t>シテイ</t>
    </rPh>
    <phoneticPr fontId="1"/>
  </si>
  <si>
    <t>どの単位で入力するかを切り替えるボタン</t>
  </si>
  <si>
    <t>どの単位で入力するかを切り替えるボタン</t>
    <rPh sb="2" eb="4">
      <t>タンイ</t>
    </rPh>
    <rPh sb="11" eb="12">
      <t>キリカエル</t>
    </rPh>
    <phoneticPr fontId="1"/>
  </si>
  <si>
    <t>⑤</t>
  </si>
  <si>
    <t>摂取量</t>
  </si>
  <si>
    <t>摂取量</t>
    <rPh sb="0" eb="3">
      <t>セッセィウ</t>
    </rPh>
    <phoneticPr fontId="1"/>
  </si>
  <si>
    <t>個数またはグラム数を入力するテキストボックス</t>
  </si>
  <si>
    <t>個数またはグラム数を入力するテキストボックス</t>
    <rPh sb="0" eb="2">
      <t>コスウ</t>
    </rPh>
    <rPh sb="10" eb="12">
      <t>ニュウリョク</t>
    </rPh>
    <phoneticPr fontId="1"/>
  </si>
  <si>
    <t>⑥</t>
  </si>
  <si>
    <t>⑦</t>
  </si>
  <si>
    <t>レシピ名</t>
  </si>
  <si>
    <t>レシピ名</t>
    <rPh sb="0" eb="3">
      <t>レシピメイ</t>
    </rPh>
    <phoneticPr fontId="1"/>
  </si>
  <si>
    <t>レシピ名を入力するテキストボックス</t>
  </si>
  <si>
    <t>レシピ名を入力するテキストボックス</t>
    <rPh sb="0" eb="3">
      <t>レシピメイ</t>
    </rPh>
    <phoneticPr fontId="1"/>
  </si>
  <si>
    <t>ファイルを選択</t>
  </si>
  <si>
    <t>写真を選択するボタン</t>
  </si>
  <si>
    <t>写真を選択するボタン</t>
    <rPh sb="0" eb="2">
      <t>シャシn</t>
    </rPh>
    <rPh sb="3" eb="5">
      <t>センタクス</t>
    </rPh>
    <phoneticPr fontId="1"/>
  </si>
  <si>
    <t>メモ</t>
  </si>
  <si>
    <t>メモを入力するテキストボックス</t>
  </si>
  <si>
    <t>リストに入れた食材を元に戻すボタン。</t>
  </si>
  <si>
    <t>リストに入れた食材を元に戻すボタン。</t>
    <rPh sb="7" eb="9">
      <t>ショクザイヲ</t>
    </rPh>
    <rPh sb="10" eb="11">
      <t>モトニモドル</t>
    </rPh>
    <phoneticPr fontId="1"/>
  </si>
  <si>
    <t>食材を右側のリストに追加するボタン</t>
  </si>
  <si>
    <t>食材を右側のリストに追加するボタン</t>
    <rPh sb="0" eb="1">
      <t>ショク</t>
    </rPh>
    <rPh sb="3" eb="5">
      <t>ミギ</t>
    </rPh>
    <rPh sb="10" eb="12">
      <t>ツイカ</t>
    </rPh>
    <phoneticPr fontId="1"/>
  </si>
  <si>
    <t>1. リストに入れたい食材を探します。</t>
    <rPh sb="11" eb="13">
      <t>ショクザイ</t>
    </rPh>
    <rPh sb="14" eb="15">
      <t xml:space="preserve">サガス </t>
    </rPh>
    <phoneticPr fontId="1"/>
  </si>
  <si>
    <t>⑨</t>
  </si>
  <si>
    <t>⑩</t>
  </si>
  <si>
    <t>栄養バランス</t>
  </si>
  <si>
    <t>栄養バランス</t>
    <rPh sb="0" eb="2">
      <t>エイヨウ</t>
    </rPh>
    <phoneticPr fontId="1"/>
  </si>
  <si>
    <t>レシピの栄養素の合計と目標値が表示する表</t>
  </si>
  <si>
    <t>レシピの栄養素の合計と目標値が表示する表</t>
    <rPh sb="0" eb="1">
      <t>レシピノエイヨウ</t>
    </rPh>
    <rPh sb="11" eb="14">
      <t>モクヒョウ</t>
    </rPh>
    <rPh sb="15" eb="17">
      <t>ヒョウ</t>
    </rPh>
    <rPh sb="19" eb="20">
      <t>ヒョウ</t>
    </rPh>
    <phoneticPr fontId="1"/>
  </si>
  <si>
    <t>日付</t>
  </si>
  <si>
    <t>食事記録の日付を登録するテキストボックス</t>
  </si>
  <si>
    <t>食事記録の日付を登録するテキストボックス</t>
    <rPh sb="0" eb="4">
      <t>ショクジキロ</t>
    </rPh>
    <rPh sb="5" eb="7">
      <t>ヒヅケ</t>
    </rPh>
    <rPh sb="8" eb="10">
      <t>トウロクスル</t>
    </rPh>
    <phoneticPr fontId="1"/>
  </si>
  <si>
    <t>レシピを登録するボタン</t>
    <rPh sb="4" eb="6">
      <t>トウロク</t>
    </rPh>
    <phoneticPr fontId="1"/>
  </si>
  <si>
    <t>5. レシピ名を入力します。</t>
    <rPh sb="8" eb="10">
      <t>ニュウリョク</t>
    </rPh>
    <phoneticPr fontId="1"/>
  </si>
  <si>
    <t>6. 「ファイルを選択」ボタンを押下します。</t>
    <rPh sb="16" eb="18">
      <t>オウカ</t>
    </rPh>
    <phoneticPr fontId="1"/>
  </si>
  <si>
    <t>　→写真ファイルを選択するためのウィンドウを表示します。</t>
    <rPh sb="2" eb="4">
      <t>シャシn</t>
    </rPh>
    <rPh sb="9" eb="11">
      <t>ファイルヲセンタクスル</t>
    </rPh>
    <rPh sb="22" eb="24">
      <t>ヒョウ</t>
    </rPh>
    <phoneticPr fontId="1"/>
  </si>
  <si>
    <t>　→写真ファイルを選択します。</t>
    <rPh sb="2" eb="4">
      <t>シャシn</t>
    </rPh>
    <rPh sb="4" eb="6">
      <t>ファイルヲセンタク</t>
    </rPh>
    <phoneticPr fontId="1"/>
  </si>
  <si>
    <t>　→選択した写真がボタンの上に表示されます。</t>
    <rPh sb="2" eb="4">
      <t>センタク</t>
    </rPh>
    <rPh sb="6" eb="8">
      <t>シャシn</t>
    </rPh>
    <rPh sb="15" eb="17">
      <t>ヒョウ</t>
    </rPh>
    <phoneticPr fontId="1"/>
  </si>
  <si>
    <t>7. メモを入力します。</t>
    <phoneticPr fontId="1"/>
  </si>
  <si>
    <t>8. 食事記録に反映させたい時は反映させたい日付を入力します。</t>
    <rPh sb="3" eb="7">
      <t>ショク</t>
    </rPh>
    <rPh sb="8" eb="10">
      <t>ハンエイ</t>
    </rPh>
    <rPh sb="16" eb="18">
      <t>ハンエイ</t>
    </rPh>
    <rPh sb="22" eb="24">
      <t>ヒヅ</t>
    </rPh>
    <rPh sb="25" eb="27">
      <t>ニュウリョク</t>
    </rPh>
    <phoneticPr fontId="1"/>
  </si>
  <si>
    <t>9. 「レシピ登録」ボタンを押下します。</t>
    <rPh sb="14" eb="16">
      <t>オウカ</t>
    </rPh>
    <phoneticPr fontId="1"/>
  </si>
  <si>
    <t>レシピを並び替えるためのボタン、検索、日付を入力するためのテキストボックス</t>
    <rPh sb="16" eb="18">
      <t>ケンサクノタム</t>
    </rPh>
    <rPh sb="19" eb="21">
      <t>ヒズケ</t>
    </rPh>
    <rPh sb="22" eb="24">
      <t>ニュウリョク</t>
    </rPh>
    <phoneticPr fontId="1"/>
  </si>
  <si>
    <t>検索</t>
  </si>
  <si>
    <t>④</t>
  </si>
  <si>
    <t>レシピ詳細画面へ移動するリンク</t>
    <phoneticPr fontId="1"/>
  </si>
  <si>
    <t>テキストボックス、ボタン</t>
  </si>
  <si>
    <t>検索ワードを入力するテキストボックス
検索を実行するボタン</t>
    <rPh sb="0" eb="2">
      <t>ケンサク</t>
    </rPh>
    <rPh sb="19" eb="21">
      <t>ケンサク</t>
    </rPh>
    <rPh sb="22" eb="24">
      <t>ジッコウ</t>
    </rPh>
    <phoneticPr fontId="1"/>
  </si>
  <si>
    <t>日付を入力するテキストボックス</t>
    <rPh sb="0" eb="2">
      <t>ヒヅケ</t>
    </rPh>
    <rPh sb="3" eb="5">
      <t>ニュウリョク</t>
    </rPh>
    <phoneticPr fontId="1"/>
  </si>
  <si>
    <t>　1-1. 自分のレシピを表示したいときは「Myレシピ」を押下します。</t>
    <rPh sb="6" eb="8">
      <t>ジブn</t>
    </rPh>
    <rPh sb="13" eb="15">
      <t>ヒョウ</t>
    </rPh>
    <rPh sb="29" eb="31">
      <t>オウカシム</t>
    </rPh>
    <phoneticPr fontId="1"/>
  </si>
  <si>
    <t>自分の登録したレシピのみ表示するボタン</t>
    <rPh sb="0" eb="2">
      <t>ジブn</t>
    </rPh>
    <rPh sb="12" eb="14">
      <t>ヒョウ</t>
    </rPh>
    <phoneticPr fontId="1"/>
  </si>
  <si>
    <t>自分の登録したレシピのみを表示するボタン</t>
    <rPh sb="0" eb="2">
      <t>ジブn</t>
    </rPh>
    <rPh sb="3" eb="5">
      <t>トウロク</t>
    </rPh>
    <rPh sb="13" eb="15">
      <t>ヒョウジスル</t>
    </rPh>
    <phoneticPr fontId="1"/>
  </si>
  <si>
    <t>検索ワードを入力するテキストボックス
検索を実行するボタン</t>
    <rPh sb="0" eb="2">
      <t>ケンサクワ</t>
    </rPh>
    <rPh sb="6" eb="8">
      <t>ニュウリョク</t>
    </rPh>
    <rPh sb="19" eb="21">
      <t>ケンサク</t>
    </rPh>
    <rPh sb="22" eb="24">
      <t>ジッコウ</t>
    </rPh>
    <phoneticPr fontId="1"/>
  </si>
  <si>
    <t>レシピ編集画面へ移動するリンク</t>
    <rPh sb="8" eb="10">
      <t>イドウ</t>
    </rPh>
    <phoneticPr fontId="1"/>
  </si>
  <si>
    <t>レシピを消去するリンク</t>
    <phoneticPr fontId="1"/>
  </si>
  <si>
    <t>レシピツイート画面へ移動するリンク</t>
    <rPh sb="10" eb="12">
      <t>イドウ</t>
    </rPh>
    <phoneticPr fontId="1"/>
  </si>
  <si>
    <t>レシピ詳細画面へ移動するリンク</t>
    <rPh sb="8" eb="10">
      <t>イドウ</t>
    </rPh>
    <phoneticPr fontId="1"/>
  </si>
  <si>
    <t>レシピにいいねをするリンク</t>
    <phoneticPr fontId="1"/>
  </si>
  <si>
    <t>2. 「いいね」リンクを押下します。</t>
    <rPh sb="12" eb="14">
      <t>オウカシム</t>
    </rPh>
    <phoneticPr fontId="1"/>
  </si>
  <si>
    <t>　→いいねが追加されたり消去されたりします。</t>
    <rPh sb="6" eb="8">
      <t>ツイカス</t>
    </rPh>
    <rPh sb="12" eb="14">
      <t>ショウキョ</t>
    </rPh>
    <phoneticPr fontId="1"/>
  </si>
  <si>
    <t>食材のジャンルによって表示する食材を切り替えるボタン</t>
    <rPh sb="0" eb="2">
      <t>ショク</t>
    </rPh>
    <rPh sb="11" eb="13">
      <t>ヒョウ</t>
    </rPh>
    <phoneticPr fontId="1"/>
  </si>
  <si>
    <t>レシピの栄養素と一食の目標値を表示する表</t>
    <rPh sb="8" eb="10">
      <t>イッセィオ</t>
    </rPh>
    <rPh sb="19" eb="20">
      <t>ヒョウ</t>
    </rPh>
    <phoneticPr fontId="1"/>
  </si>
  <si>
    <t>一つ前のページに移動するボタン</t>
    <rPh sb="0" eb="1">
      <t>ヒトツマエ</t>
    </rPh>
    <phoneticPr fontId="1"/>
  </si>
  <si>
    <t>並び替え</t>
  </si>
  <si>
    <t>②</t>
  </si>
  <si>
    <t>追加</t>
  </si>
  <si>
    <t>追加削除</t>
  </si>
  <si>
    <t>一つ前の画面に移動するボタン</t>
    <rPh sb="0" eb="1">
      <t>ヒトツマエ</t>
    </rPh>
    <rPh sb="4" eb="6">
      <t>ガメn</t>
    </rPh>
    <rPh sb="7" eb="9">
      <t>イドウスル</t>
    </rPh>
    <phoneticPr fontId="1"/>
  </si>
  <si>
    <t>レシピ編集</t>
    <rPh sb="3" eb="5">
      <t>ヘンシュウ</t>
    </rPh>
    <phoneticPr fontId="1"/>
  </si>
  <si>
    <t>レシピを編集するボタン</t>
    <phoneticPr fontId="1"/>
  </si>
  <si>
    <t>新しいレシピとして登録するボタン</t>
    <rPh sb="0" eb="1">
      <t>アタラシイ</t>
    </rPh>
    <rPh sb="9" eb="11">
      <t>トウロク</t>
    </rPh>
    <phoneticPr fontId="1"/>
  </si>
  <si>
    <t>9. レシピを編集します。</t>
    <phoneticPr fontId="1"/>
  </si>
  <si>
    <t>　　　→レシピを編集します。（DB上では過去の記録が論理削除され新しいデータが新たに作成されます。）</t>
    <rPh sb="17" eb="18">
      <t>ジョウ</t>
    </rPh>
    <rPh sb="20" eb="22">
      <t>カコ</t>
    </rPh>
    <rPh sb="23" eb="25">
      <t>キロク</t>
    </rPh>
    <rPh sb="26" eb="30">
      <t>ロンリ</t>
    </rPh>
    <rPh sb="32" eb="33">
      <t>アタラシ</t>
    </rPh>
    <rPh sb="39" eb="40">
      <t>アラタ</t>
    </rPh>
    <rPh sb="42" eb="44">
      <t>サクセイ</t>
    </rPh>
    <phoneticPr fontId="1"/>
  </si>
  <si>
    <t>　9-1.「レシピ編集」ボタンを押下します。</t>
    <rPh sb="9" eb="11">
      <t>ヘンシュウ</t>
    </rPh>
    <rPh sb="16" eb="18">
      <t>オウカ</t>
    </rPh>
    <phoneticPr fontId="1"/>
  </si>
  <si>
    <t>　9-2. 「新しいレシピとして登録」ボタンを押下します。</t>
    <rPh sb="7" eb="8">
      <t>アタラシ</t>
    </rPh>
    <rPh sb="16" eb="18">
      <t>トウロク</t>
    </rPh>
    <rPh sb="23" eb="25">
      <t>オウカ</t>
    </rPh>
    <phoneticPr fontId="1"/>
  </si>
  <si>
    <t>　　　→編集したレシピを新しいレシピとして登録されます。（過去の記録はそのままで新しいデータが新たに作成されます。</t>
    <rPh sb="4" eb="6">
      <t>ヘンシュウ</t>
    </rPh>
    <rPh sb="12" eb="13">
      <t>アタラシ</t>
    </rPh>
    <rPh sb="21" eb="23">
      <t>トウロクス</t>
    </rPh>
    <phoneticPr fontId="1"/>
  </si>
  <si>
    <t>食事記録登録画面</t>
    <rPh sb="0" eb="2">
      <t>ショク</t>
    </rPh>
    <phoneticPr fontId="1"/>
  </si>
  <si>
    <t>S-03-03</t>
  </si>
  <si>
    <t>食事記録を閲覧する画面。</t>
    <rPh sb="0" eb="4">
      <t>ショク</t>
    </rPh>
    <rPh sb="5" eb="7">
      <t>エツラn</t>
    </rPh>
    <rPh sb="9" eb="11">
      <t>ガメn</t>
    </rPh>
    <phoneticPr fontId="1"/>
  </si>
  <si>
    <t>日付を入力するテキストボックス</t>
    <rPh sb="0" eb="2">
      <t>ヒヅケ</t>
    </rPh>
    <phoneticPr fontId="1"/>
  </si>
  <si>
    <t>日付</t>
    <rPh sb="0" eb="1">
      <t>ヒヅケ</t>
    </rPh>
    <phoneticPr fontId="1"/>
  </si>
  <si>
    <t>確定</t>
    <rPh sb="0" eb="2">
      <t>カクテイ</t>
    </rPh>
    <phoneticPr fontId="1"/>
  </si>
  <si>
    <t>レシピから登録</t>
    <phoneticPr fontId="1"/>
  </si>
  <si>
    <t>今日の食事</t>
  </si>
  <si>
    <t>目標値を表示する表</t>
    <rPh sb="0" eb="3">
      <t>モクヒョウ</t>
    </rPh>
    <rPh sb="4" eb="6">
      <t>ヒョウジスル</t>
    </rPh>
    <rPh sb="8" eb="9">
      <t>ヒョウ</t>
    </rPh>
    <phoneticPr fontId="1"/>
  </si>
  <si>
    <t>日付を入力するテキストボックス</t>
    <rPh sb="0" eb="1">
      <t>ヒヅ</t>
    </rPh>
    <rPh sb="2" eb="3">
      <t>ヲ</t>
    </rPh>
    <rPh sb="3" eb="4">
      <t>ニュウリョク</t>
    </rPh>
    <phoneticPr fontId="1"/>
  </si>
  <si>
    <t>日付に応じて⑤の表を切り替えるボタン</t>
    <rPh sb="0" eb="1">
      <t>ヒヅケ</t>
    </rPh>
    <rPh sb="8" eb="9">
      <t>ヒョウ</t>
    </rPh>
    <rPh sb="10" eb="11">
      <t>キリ</t>
    </rPh>
    <phoneticPr fontId="1"/>
  </si>
  <si>
    <t>食事記録登録画面へ移動するボタン</t>
    <rPh sb="0" eb="1">
      <t>ショク</t>
    </rPh>
    <rPh sb="9" eb="11">
      <t>イドウ</t>
    </rPh>
    <phoneticPr fontId="1"/>
  </si>
  <si>
    <t>記録された食事内容を表示する表</t>
    <rPh sb="0" eb="2">
      <t>キロク</t>
    </rPh>
    <rPh sb="5" eb="9">
      <t>ショク</t>
    </rPh>
    <rPh sb="10" eb="12">
      <t>ヒョウ</t>
    </rPh>
    <rPh sb="14" eb="15">
      <t>ヒョウ</t>
    </rPh>
    <phoneticPr fontId="1"/>
  </si>
  <si>
    <t>記録されているレシピを消去するリンク</t>
    <rPh sb="0" eb="1">
      <t>キロク</t>
    </rPh>
    <rPh sb="11" eb="13">
      <t>ショウキョ</t>
    </rPh>
    <phoneticPr fontId="1"/>
  </si>
  <si>
    <t>1.日付を入力します。</t>
    <rPh sb="0" eb="2">
      <t>ジブンノスオウカス</t>
    </rPh>
    <rPh sb="2" eb="4">
      <t>ヒズケ</t>
    </rPh>
    <rPh sb="5" eb="7">
      <t>ニュウリョクシム</t>
    </rPh>
    <phoneticPr fontId="1"/>
  </si>
  <si>
    <t>2. 「確定」ボタンを押下します。</t>
    <rPh sb="4" eb="6">
      <t>カクテイ</t>
    </rPh>
    <rPh sb="11" eb="13">
      <t>オウカ</t>
    </rPh>
    <phoneticPr fontId="1"/>
  </si>
  <si>
    <t>　→入力された日付に応じて⑤の表が変化します。</t>
    <rPh sb="2" eb="4">
      <t>ニュウリョクサル</t>
    </rPh>
    <rPh sb="15" eb="16">
      <t>ヒョウ</t>
    </rPh>
    <rPh sb="17" eb="19">
      <t>ヘn</t>
    </rPh>
    <phoneticPr fontId="1"/>
  </si>
  <si>
    <t>1. リストに入れたい食材を探します。</t>
    <rPh sb="11" eb="13">
      <t>ショクザイ</t>
    </rPh>
    <rPh sb="14" eb="15">
      <t>サガシ</t>
    </rPh>
    <phoneticPr fontId="1"/>
  </si>
  <si>
    <t>　→レシピをツイートします。</t>
    <phoneticPr fontId="1"/>
  </si>
  <si>
    <t>　　　→選択したジャンルに応じて食材が表示します。</t>
    <rPh sb="4" eb="6">
      <t>センタク</t>
    </rPh>
    <rPh sb="16" eb="18">
      <t>ショクザイ</t>
    </rPh>
    <rPh sb="19" eb="21">
      <t>ヒョウ</t>
    </rPh>
    <phoneticPr fontId="1"/>
  </si>
  <si>
    <t>　　　→検索ワードに応じて食材が表示します。</t>
    <rPh sb="3" eb="4">
      <t>→</t>
    </rPh>
    <rPh sb="4" eb="6">
      <t>ケンサク</t>
    </rPh>
    <rPh sb="13" eb="15">
      <t>ショクザイ</t>
    </rPh>
    <rPh sb="16" eb="18">
      <t>ヒョウ</t>
    </rPh>
    <phoneticPr fontId="1"/>
  </si>
  <si>
    <t>食材名を入力するテキストボックス
検索を実行するボタン</t>
    <rPh sb="0" eb="3">
      <t>ショク</t>
    </rPh>
    <rPh sb="20" eb="22">
      <t>ジッコウ</t>
    </rPh>
    <phoneticPr fontId="1"/>
  </si>
  <si>
    <t>食材情報を登録するボタン</t>
    <rPh sb="0" eb="4">
      <t>ショク</t>
    </rPh>
    <rPh sb="5" eb="7">
      <t>トウロク</t>
    </rPh>
    <phoneticPr fontId="1"/>
  </si>
  <si>
    <t>食材登録画面へ移動するボタン</t>
    <rPh sb="0" eb="6">
      <t>ショクザイトウル</t>
    </rPh>
    <phoneticPr fontId="1"/>
  </si>
  <si>
    <t>食材を消去するリンク</t>
    <rPh sb="0" eb="2">
      <t>ショク</t>
    </rPh>
    <rPh sb="3" eb="5">
      <t>ショウキョ</t>
    </rPh>
    <phoneticPr fontId="1"/>
  </si>
  <si>
    <t>食材編集画面へ移動するリンク</t>
    <rPh sb="0" eb="1">
      <t>ショク</t>
    </rPh>
    <rPh sb="7" eb="9">
      <t>イドウ</t>
    </rPh>
    <phoneticPr fontId="1"/>
  </si>
  <si>
    <t>一つ前のページに移動するボタン</t>
    <rPh sb="2" eb="3">
      <t>ヒトツマエ</t>
    </rPh>
    <phoneticPr fontId="1"/>
  </si>
  <si>
    <t>レシピをツイートするボタン</t>
    <phoneticPr fontId="1"/>
  </si>
  <si>
    <t>食材のジャンルによって表示する食材を切り替えるボタン</t>
    <phoneticPr fontId="1"/>
  </si>
  <si>
    <t>ファイルを選択するボタン</t>
    <phoneticPr fontId="1"/>
  </si>
  <si>
    <t>　→ボタンの右側のイメージが更新されます。</t>
    <rPh sb="1" eb="2">
      <t>→</t>
    </rPh>
    <rPh sb="6" eb="8">
      <t>ミギガワ</t>
    </rPh>
    <rPh sb="14" eb="16">
      <t>コウシn</t>
    </rPh>
    <phoneticPr fontId="1"/>
  </si>
  <si>
    <t>5. 「登録」ボタンを押下します。</t>
    <rPh sb="4" eb="6">
      <t>トウロク</t>
    </rPh>
    <rPh sb="11" eb="13">
      <t>オウカ</t>
    </rPh>
    <phoneticPr fontId="1"/>
  </si>
  <si>
    <t>5. 「編集」ボタンを押下します。</t>
    <rPh sb="4" eb="6">
      <t>ヘンシュウ</t>
    </rPh>
    <rPh sb="11" eb="13">
      <t>オウカ</t>
    </rPh>
    <phoneticPr fontId="1"/>
  </si>
  <si>
    <t>register_record.blade.php</t>
    <phoneticPr fontId="1"/>
  </si>
  <si>
    <t>食事記録登録画面へ移動</t>
    <rPh sb="2" eb="8">
      <t>ショク</t>
    </rPh>
    <phoneticPr fontId="1"/>
  </si>
  <si>
    <t>/record/register</t>
    <phoneticPr fontId="1"/>
  </si>
  <si>
    <t>recordRegister</t>
    <phoneticPr fontId="1"/>
  </si>
  <si>
    <t>/record/register/{id}</t>
    <phoneticPr fontId="1"/>
  </si>
  <si>
    <t>record.register</t>
    <phoneticPr fontId="1"/>
  </si>
  <si>
    <t>一つ前の画面に戻る</t>
    <rPh sb="0" eb="1">
      <t>ヒトツマエ</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</si>
</sst>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
  </numFmts>
  <fonts count="19">
    <font>
      <sz val="12"/>
      <color theme="1"/>
      <name val="游ゴシック"/>
      <family val="2"/>
      <charset val="128"/>
      <scheme val="minor"/>
    </font>
    <font>
      <sz val="6"/>
      <name val="游ゴシック"/>
      <family val="2"/>
      <charset val="128"/>
      <scheme val="minor"/>
    </font>
    <font>
      <sz val="16"/>
      <color theme="1"/>
      <name val="游ゴシック"/>
      <family val="3"/>
      <charset val="128"/>
      <scheme val="minor"/>
    </font>
    <font>
      <sz val="18"/>
      <color theme="1"/>
      <name val="游ゴシック"/>
      <family val="3"/>
      <charset val="128"/>
      <scheme val="minor"/>
    </font>
    <font>
      <sz val="20"/>
      <color theme="1"/>
      <name val="游ゴシック"/>
      <family val="3"/>
      <charset val="128"/>
      <scheme val="minor"/>
    </font>
    <font>
      <sz val="22"/>
      <color theme="1"/>
      <name val="游ゴシック"/>
      <family val="3"/>
      <charset val="128"/>
      <scheme val="minor"/>
    </font>
    <font>
      <u/>
      <sz val="12"/>
      <color theme="10"/>
      <name val="游ゴシック"/>
      <family val="2"/>
      <charset val="128"/>
      <scheme val="minor"/>
    </font>
    <font>
      <sz val="16"/>
      <color rgb="FF000000"/>
      <name val="游ゴシック"/>
      <family val="3"/>
      <charset val="128"/>
      <scheme val="minor"/>
    </font>
    <font>
      <sz val="12"/>
      <color rgb="FF000000"/>
      <name val="游ゴシック"/>
      <family val="3"/>
      <charset val="128"/>
      <scheme val="minor"/>
    </font>
    <font>
      <sz val="12"/>
      <color rgb="FF000000"/>
      <name val="游ゴシック"/>
      <family val="3"/>
      <charset val="128"/>
    </font>
    <font>
      <sz val="12"/>
      <color theme="1"/>
      <name val="游ゴシック"/>
      <family val="3"/>
      <charset val="128"/>
      <scheme val="minor"/>
    </font>
    <font>
      <sz val="18"/>
      <color theme="1"/>
      <name val="游ゴシック"/>
      <family val="3"/>
      <charset val="128"/>
    </font>
    <font>
      <sz val="20"/>
      <color theme="1"/>
      <name val="游ゴシック"/>
      <family val="3"/>
      <charset val="128"/>
    </font>
    <font>
      <sz val="24"/>
      <color theme="1"/>
      <name val="游ゴシック"/>
      <family val="3"/>
      <charset val="128"/>
    </font>
    <font>
      <sz val="20"/>
      <color theme="1"/>
      <name val="游ゴシック"/>
      <family val="2"/>
      <charset val="128"/>
      <scheme val="minor"/>
    </font>
    <font>
      <sz val="12"/>
      <color rgb="FFFF0000"/>
      <name val="游ゴシック"/>
      <family val="2"/>
      <charset val="128"/>
      <scheme val="minor"/>
    </font>
    <font>
      <sz val="16"/>
      <color theme="1"/>
      <name val="游ゴシック"/>
      <family val="2"/>
      <charset val="128"/>
      <scheme val="minor"/>
    </font>
    <font>
      <sz val="12"/>
      <color rgb="FFFF0000"/>
      <name val="游ゴシック"/>
      <family val="3"/>
      <charset val="128"/>
      <scheme val="minor"/>
    </font>
    <font>
      <sz val="24"/>
      <color theme="1"/>
      <name val="游ゴシック"/>
      <family val="3"/>
      <charset val="128"/>
      <scheme val="minor"/>
    </font>
  </fonts>
  <fills count="5">
    <fill>
      <patternFill patternType="none"/>
    </fill>
    <fill>
      <patternFill patternType="gray125"/>
    </fill>
    <fill>
      <patternFill patternType="solid">
        <fgColor rgb="FFFFFF00"/>
        <bgColor indexed="64"/>
      </patternFill>
    </fill>
    <fill>
      <patternFill patternType="solid">
        <fgColor theme="4" tint="0.59999389629810485"/>
        <bgColor indexed="64"/>
      </patternFill>
    </fill>
    <fill>
      <patternFill patternType="solid">
        <fgColor rgb="FFB4C6E7"/>
        <bgColor rgb="FF000000"/>
      </patternFill>
    </fill>
  </fills>
  <borders count="5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bottom/>
      <diagonal/>
    </border>
    <border>
      <left/>
      <right style="medium">
        <color indexed="64"/>
      </right>
      <top/>
      <bottom/>
      <diagonal/>
    </border>
    <border>
      <left/>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bottom style="medium">
        <color indexed="64"/>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right/>
      <top style="medium">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medium">
        <color indexed="64"/>
      </top>
      <bottom style="medium">
        <color indexed="64"/>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249">
    <xf numFmtId="0" fontId="0" fillId="0" borderId="0" xfId="0">
      <alignment vertical="center"/>
    </xf>
    <xf numFmtId="0" fontId="0" fillId="0" borderId="0" xfId="0" applyAlignment="1">
      <alignment horizontal="center" vertical="center"/>
    </xf>
    <xf numFmtId="0" fontId="7" fillId="0" borderId="0" xfId="0" applyFont="1" applyBorder="1" applyAlignment="1">
      <alignment horizontal="center" vertical="center" wrapText="1"/>
    </xf>
    <xf numFmtId="0" fontId="2" fillId="0" borderId="0" xfId="0" applyFont="1" applyBorder="1" applyAlignment="1">
      <alignment horizontal="center" vertical="center"/>
    </xf>
    <xf numFmtId="0" fontId="5" fillId="0" borderId="0" xfId="0" applyFont="1" applyBorder="1" applyAlignment="1">
      <alignment horizontal="center" vertical="center"/>
    </xf>
    <xf numFmtId="0" fontId="2" fillId="0" borderId="0" xfId="0" applyFont="1" applyBorder="1" applyAlignment="1">
      <alignment horizontal="center" vertical="center" wrapText="1"/>
    </xf>
    <xf numFmtId="0" fontId="0" fillId="0" borderId="0" xfId="0" applyAlignment="1">
      <alignment horizontal="center" vertical="center"/>
    </xf>
    <xf numFmtId="0" fontId="0" fillId="0" borderId="0"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2" fillId="0" borderId="0" xfId="0" applyFont="1" applyBorder="1" applyAlignment="1">
      <alignment vertical="center"/>
    </xf>
    <xf numFmtId="0" fontId="0" fillId="0" borderId="0" xfId="0" applyBorder="1">
      <alignment vertical="center"/>
    </xf>
    <xf numFmtId="0" fontId="0" fillId="0" borderId="0" xfId="0" applyBorder="1" applyAlignment="1">
      <alignment horizontal="left" vertical="center"/>
    </xf>
    <xf numFmtId="14" fontId="0" fillId="0" borderId="0" xfId="0" applyNumberFormat="1" applyBorder="1" applyAlignment="1">
      <alignment horizontal="center" vertical="center"/>
    </xf>
    <xf numFmtId="0" fontId="0" fillId="0" borderId="16" xfId="0" applyBorder="1">
      <alignment vertical="center"/>
    </xf>
    <xf numFmtId="0" fontId="0" fillId="0" borderId="17" xfId="0" applyBorder="1">
      <alignment vertical="center"/>
    </xf>
    <xf numFmtId="0" fontId="0" fillId="0" borderId="0" xfId="0" applyFill="1" applyBorder="1" applyAlignment="1">
      <alignment horizontal="center" vertical="center"/>
    </xf>
    <xf numFmtId="0" fontId="0" fillId="3" borderId="1" xfId="0" applyFill="1" applyBorder="1">
      <alignment vertical="center"/>
    </xf>
    <xf numFmtId="0" fontId="0" fillId="0" borderId="1" xfId="0" applyBorder="1" applyAlignment="1">
      <alignment horizontal="left" vertical="center"/>
    </xf>
    <xf numFmtId="0" fontId="0" fillId="3" borderId="16" xfId="0" applyFill="1" applyBorder="1">
      <alignment vertical="center"/>
    </xf>
    <xf numFmtId="0" fontId="3" fillId="0" borderId="0" xfId="0" applyFont="1" applyAlignment="1">
      <alignment vertical="center"/>
    </xf>
    <xf numFmtId="0" fontId="0" fillId="3" borderId="1" xfId="0" applyFill="1" applyBorder="1" applyAlignment="1">
      <alignment horizontal="left" vertical="center"/>
    </xf>
    <xf numFmtId="0" fontId="0" fillId="3" borderId="9" xfId="0" applyFill="1" applyBorder="1">
      <alignment vertical="center"/>
    </xf>
    <xf numFmtId="0" fontId="0" fillId="0" borderId="26" xfId="0" applyBorder="1">
      <alignment vertical="center"/>
    </xf>
    <xf numFmtId="0" fontId="0" fillId="0" borderId="27" xfId="0" applyBorder="1">
      <alignment vertical="center"/>
    </xf>
    <xf numFmtId="0" fontId="0" fillId="0" borderId="29" xfId="0" applyBorder="1">
      <alignment vertical="center"/>
    </xf>
    <xf numFmtId="0" fontId="0" fillId="0" borderId="0" xfId="0" applyFill="1" applyBorder="1">
      <alignment vertical="center"/>
    </xf>
    <xf numFmtId="0" fontId="8" fillId="0" borderId="0" xfId="0" applyFont="1">
      <alignment vertical="center"/>
    </xf>
    <xf numFmtId="0" fontId="8" fillId="4" borderId="25" xfId="0" applyFont="1" applyFill="1" applyBorder="1" applyAlignment="1">
      <alignment horizontal="left" vertical="center"/>
    </xf>
    <xf numFmtId="0" fontId="8" fillId="4" borderId="4" xfId="0" applyFont="1" applyFill="1" applyBorder="1">
      <alignment vertical="center"/>
    </xf>
    <xf numFmtId="0" fontId="8" fillId="4" borderId="3" xfId="0" applyFont="1" applyFill="1" applyBorder="1">
      <alignment vertical="center"/>
    </xf>
    <xf numFmtId="0" fontId="8" fillId="0" borderId="25" xfId="0" applyFont="1" applyBorder="1" applyAlignment="1">
      <alignment horizontal="left" vertical="center"/>
    </xf>
    <xf numFmtId="0" fontId="8" fillId="0" borderId="4" xfId="0" applyFont="1" applyBorder="1">
      <alignment vertical="center"/>
    </xf>
    <xf numFmtId="0" fontId="0" fillId="0" borderId="1" xfId="0" applyFill="1" applyBorder="1">
      <alignment vertical="center"/>
    </xf>
    <xf numFmtId="0" fontId="6" fillId="0" borderId="27" xfId="1" applyBorder="1">
      <alignment vertical="center"/>
    </xf>
    <xf numFmtId="0" fontId="6" fillId="3" borderId="13" xfId="1" applyFill="1" applyBorder="1">
      <alignment vertical="center"/>
    </xf>
    <xf numFmtId="0" fontId="0" fillId="3" borderId="30" xfId="0" applyFill="1" applyBorder="1">
      <alignment vertical="center"/>
    </xf>
    <xf numFmtId="0" fontId="0" fillId="3" borderId="14" xfId="0" applyFill="1" applyBorder="1">
      <alignment vertical="center"/>
    </xf>
    <xf numFmtId="0" fontId="0" fillId="0" borderId="31" xfId="0" applyBorder="1">
      <alignment vertical="center"/>
    </xf>
    <xf numFmtId="0" fontId="0" fillId="0" borderId="32" xfId="0" applyBorder="1">
      <alignment vertical="center"/>
    </xf>
    <xf numFmtId="0" fontId="0" fillId="0" borderId="33" xfId="0" applyBorder="1">
      <alignment vertical="center"/>
    </xf>
    <xf numFmtId="0" fontId="0" fillId="3" borderId="13" xfId="0" applyFill="1" applyBorder="1">
      <alignment vertical="center"/>
    </xf>
    <xf numFmtId="0" fontId="0" fillId="0" borderId="34" xfId="0" applyBorder="1">
      <alignment vertical="center"/>
    </xf>
    <xf numFmtId="0" fontId="0" fillId="0" borderId="32" xfId="0" applyFill="1" applyBorder="1">
      <alignment vertical="center"/>
    </xf>
    <xf numFmtId="0" fontId="11" fillId="0" borderId="0" xfId="0" applyFont="1" applyAlignment="1">
      <alignment vertical="center"/>
    </xf>
    <xf numFmtId="0" fontId="12" fillId="0" borderId="0" xfId="0" applyFont="1" applyAlignment="1">
      <alignment vertical="center"/>
    </xf>
    <xf numFmtId="0" fontId="14" fillId="0" borderId="0" xfId="0" applyFont="1">
      <alignment vertical="center"/>
    </xf>
    <xf numFmtId="0" fontId="3" fillId="0" borderId="0" xfId="0" applyFont="1">
      <alignment vertical="center"/>
    </xf>
    <xf numFmtId="0" fontId="0" fillId="0" borderId="39" xfId="0" applyBorder="1">
      <alignment vertical="center"/>
    </xf>
    <xf numFmtId="0" fontId="3" fillId="3" borderId="0" xfId="0" applyFont="1" applyFill="1">
      <alignment vertical="center"/>
    </xf>
    <xf numFmtId="0" fontId="0" fillId="0" borderId="0" xfId="0" applyAlignment="1">
      <alignment vertical="center"/>
    </xf>
    <xf numFmtId="0" fontId="0" fillId="0" borderId="1" xfId="0" applyBorder="1" applyAlignment="1">
      <alignment horizontal="center" vertical="center"/>
    </xf>
    <xf numFmtId="0" fontId="0" fillId="0" borderId="40" xfId="0" applyBorder="1" applyAlignment="1">
      <alignment horizontal="center" vertical="center"/>
    </xf>
    <xf numFmtId="0" fontId="0" fillId="0" borderId="34" xfId="0" applyFill="1" applyBorder="1">
      <alignment vertical="center"/>
    </xf>
    <xf numFmtId="0" fontId="0" fillId="0" borderId="27" xfId="0" applyFill="1" applyBorder="1">
      <alignment vertical="center"/>
    </xf>
    <xf numFmtId="0" fontId="4" fillId="0" borderId="0" xfId="0" applyFont="1" applyAlignment="1">
      <alignment vertical="center"/>
    </xf>
    <xf numFmtId="0" fontId="0" fillId="0" borderId="17" xfId="0" applyBorder="1" applyAlignment="1">
      <alignment horizontal="center" vertical="center"/>
    </xf>
    <xf numFmtId="0" fontId="0" fillId="0" borderId="0" xfId="0" applyFill="1" applyBorder="1" applyAlignment="1">
      <alignment vertical="center"/>
    </xf>
    <xf numFmtId="0" fontId="0" fillId="0" borderId="40" xfId="0" applyBorder="1">
      <alignment vertical="center"/>
    </xf>
    <xf numFmtId="49" fontId="0" fillId="0" borderId="1" xfId="0" applyNumberFormat="1" applyBorder="1" applyAlignment="1">
      <alignment horizontal="left" vertical="center"/>
    </xf>
    <xf numFmtId="0" fontId="0" fillId="0" borderId="25" xfId="0" applyBorder="1">
      <alignment vertical="center"/>
    </xf>
    <xf numFmtId="0" fontId="0" fillId="3" borderId="2" xfId="0" applyFill="1" applyBorder="1">
      <alignment vertical="center"/>
    </xf>
    <xf numFmtId="0" fontId="0" fillId="3" borderId="24" xfId="0" applyFill="1" applyBorder="1">
      <alignment vertical="center"/>
    </xf>
    <xf numFmtId="0" fontId="0" fillId="3" borderId="3" xfId="0" applyFill="1" applyBorder="1">
      <alignment vertical="center"/>
    </xf>
    <xf numFmtId="14" fontId="0" fillId="0" borderId="1" xfId="0" applyNumberFormat="1" applyBorder="1" applyAlignment="1">
      <alignment horizontal="left" vertical="center"/>
    </xf>
    <xf numFmtId="0" fontId="0" fillId="3" borderId="40" xfId="0" applyFill="1" applyBorder="1">
      <alignment vertical="center"/>
    </xf>
    <xf numFmtId="0" fontId="0" fillId="0" borderId="40" xfId="0" applyBorder="1" applyAlignment="1">
      <alignment horizontal="center" vertical="center"/>
    </xf>
    <xf numFmtId="0" fontId="0" fillId="0" borderId="43" xfId="0" applyBorder="1">
      <alignment vertical="center"/>
    </xf>
    <xf numFmtId="0" fontId="0" fillId="0" borderId="44" xfId="0" applyBorder="1">
      <alignment vertical="center"/>
    </xf>
    <xf numFmtId="0" fontId="0" fillId="0" borderId="45" xfId="0" applyBorder="1">
      <alignment vertical="center"/>
    </xf>
    <xf numFmtId="0" fontId="0" fillId="0" borderId="46" xfId="0" applyBorder="1">
      <alignment vertical="center"/>
    </xf>
    <xf numFmtId="0" fontId="0" fillId="0" borderId="47" xfId="0" applyBorder="1">
      <alignment vertical="center"/>
    </xf>
    <xf numFmtId="0" fontId="0" fillId="0" borderId="46" xfId="0" applyBorder="1" applyAlignment="1">
      <alignment horizontal="center" vertical="center"/>
    </xf>
    <xf numFmtId="0" fontId="0" fillId="0" borderId="38" xfId="0" applyBorder="1">
      <alignment vertical="center"/>
    </xf>
    <xf numFmtId="0" fontId="0" fillId="0" borderId="4" xfId="0" applyBorder="1">
      <alignment vertical="center"/>
    </xf>
    <xf numFmtId="0" fontId="2" fillId="0" borderId="0" xfId="0" applyFont="1">
      <alignment vertical="center"/>
    </xf>
    <xf numFmtId="0" fontId="2" fillId="3" borderId="1" xfId="0" applyFont="1" applyFill="1" applyBorder="1">
      <alignment vertical="center"/>
    </xf>
    <xf numFmtId="0" fontId="0" fillId="0" borderId="26" xfId="0" applyFill="1" applyBorder="1">
      <alignment vertical="center"/>
    </xf>
    <xf numFmtId="0" fontId="0" fillId="3" borderId="25" xfId="0" applyFill="1" applyBorder="1">
      <alignment vertical="center"/>
    </xf>
    <xf numFmtId="0" fontId="10" fillId="0" borderId="1" xfId="0" applyFont="1" applyBorder="1" applyAlignment="1">
      <alignment vertical="center" wrapText="1"/>
    </xf>
    <xf numFmtId="0" fontId="10" fillId="0" borderId="17" xfId="0" applyFont="1" applyBorder="1" applyAlignment="1">
      <alignment vertical="center" wrapText="1"/>
    </xf>
    <xf numFmtId="0" fontId="0" fillId="3" borderId="28" xfId="0" applyFill="1" applyBorder="1"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17" xfId="0" applyBorder="1" applyAlignment="1">
      <alignment vertical="center" wrapText="1"/>
    </xf>
    <xf numFmtId="0" fontId="0" fillId="0" borderId="1" xfId="0" applyBorder="1" applyAlignment="1">
      <alignment vertical="center" wrapText="1"/>
    </xf>
    <xf numFmtId="0" fontId="0" fillId="0" borderId="40" xfId="0" applyBorder="1" applyAlignment="1">
      <alignment vertical="center" wrapText="1"/>
    </xf>
    <xf numFmtId="0" fontId="0" fillId="0" borderId="46" xfId="0" applyFill="1" applyBorder="1">
      <alignment vertical="center"/>
    </xf>
    <xf numFmtId="0" fontId="0" fillId="0" borderId="38" xfId="0" applyFill="1" applyBorder="1">
      <alignment vertical="center"/>
    </xf>
    <xf numFmtId="0" fontId="0" fillId="0" borderId="0" xfId="0"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16" fillId="3" borderId="48" xfId="0" applyFont="1" applyFill="1" applyBorder="1">
      <alignment vertical="center"/>
    </xf>
    <xf numFmtId="0" fontId="0" fillId="3" borderId="49" xfId="0" applyFill="1" applyBorder="1">
      <alignment vertical="center"/>
    </xf>
    <xf numFmtId="0" fontId="0" fillId="3" borderId="50" xfId="0" applyFill="1" applyBorder="1">
      <alignment vertical="center"/>
    </xf>
    <xf numFmtId="0" fontId="0" fillId="3" borderId="46" xfId="0" applyFill="1" applyBorder="1">
      <alignment vertical="center"/>
    </xf>
    <xf numFmtId="0" fontId="0" fillId="3" borderId="0" xfId="0" applyFill="1" applyBorder="1">
      <alignment vertical="center"/>
    </xf>
    <xf numFmtId="1" fontId="0" fillId="0" borderId="0" xfId="0" applyNumberFormat="1" applyBorder="1">
      <alignment vertical="center"/>
    </xf>
    <xf numFmtId="0" fontId="0" fillId="0" borderId="39" xfId="0" applyBorder="1" applyAlignment="1">
      <alignment horizontal="center" vertical="center"/>
    </xf>
    <xf numFmtId="1" fontId="15" fillId="0" borderId="39" xfId="0" applyNumberFormat="1" applyFont="1" applyBorder="1">
      <alignment vertical="center"/>
    </xf>
    <xf numFmtId="0" fontId="15" fillId="0" borderId="1" xfId="0" applyFont="1" applyBorder="1">
      <alignment vertical="center"/>
    </xf>
    <xf numFmtId="0" fontId="17" fillId="0" borderId="1" xfId="0" applyFont="1" applyBorder="1">
      <alignment vertical="center"/>
    </xf>
    <xf numFmtId="1" fontId="17" fillId="0" borderId="1" xfId="0" applyNumberFormat="1" applyFont="1" applyBorder="1">
      <alignment vertical="center"/>
    </xf>
    <xf numFmtId="0" fontId="17" fillId="0" borderId="1" xfId="0" applyFont="1" applyBorder="1" applyAlignment="1">
      <alignment horizontal="center" vertical="center"/>
    </xf>
    <xf numFmtId="0" fontId="15" fillId="0" borderId="46" xfId="0" applyFont="1" applyBorder="1">
      <alignment vertical="center"/>
    </xf>
    <xf numFmtId="0" fontId="17" fillId="0" borderId="38" xfId="0" applyFont="1" applyBorder="1">
      <alignment vertical="center"/>
    </xf>
    <xf numFmtId="0" fontId="0" fillId="0" borderId="28" xfId="0" applyFill="1" applyBorder="1">
      <alignment vertical="center"/>
    </xf>
    <xf numFmtId="0" fontId="2" fillId="0" borderId="0" xfId="0" applyFont="1" applyFill="1" applyBorder="1" applyAlignment="1">
      <alignment horizontal="center" vertical="center"/>
    </xf>
    <xf numFmtId="0" fontId="0" fillId="0" borderId="0" xfId="0" applyFill="1" applyAlignment="1">
      <alignment horizontal="center" vertical="center"/>
    </xf>
    <xf numFmtId="0" fontId="0" fillId="0" borderId="0" xfId="0" applyFill="1">
      <alignment vertical="center"/>
    </xf>
    <xf numFmtId="0" fontId="10" fillId="0" borderId="40" xfId="0" applyFont="1" applyBorder="1" applyAlignment="1">
      <alignment vertical="center" wrapText="1"/>
    </xf>
    <xf numFmtId="0" fontId="0" fillId="0" borderId="0" xfId="0" applyAlignment="1">
      <alignment horizontal="left" vertical="top" wrapText="1"/>
    </xf>
    <xf numFmtId="0" fontId="0" fillId="0" borderId="49" xfId="0" applyBorder="1">
      <alignmen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0" fontId="0" fillId="0" borderId="39" xfId="0" applyBorder="1" applyAlignment="1">
      <alignment horizontal="left" vertical="top" wrapText="1"/>
    </xf>
    <xf numFmtId="0" fontId="0" fillId="0" borderId="4" xfId="0" applyBorder="1" applyAlignment="1">
      <alignment horizontal="left" vertical="top" wrapText="1"/>
    </xf>
    <xf numFmtId="0" fontId="0" fillId="3" borderId="48" xfId="0" applyFill="1" applyBorder="1">
      <alignment vertical="center"/>
    </xf>
    <xf numFmtId="0" fontId="0" fillId="3" borderId="48" xfId="0" applyFill="1" applyBorder="1" applyAlignment="1">
      <alignment horizontal="left" vertical="top" wrapText="1"/>
    </xf>
    <xf numFmtId="0" fontId="0" fillId="3" borderId="49" xfId="0" applyFill="1" applyBorder="1" applyAlignment="1">
      <alignment horizontal="left" vertical="top" wrapText="1"/>
    </xf>
    <xf numFmtId="0" fontId="0" fillId="3" borderId="50" xfId="0" applyFill="1" applyBorder="1" applyAlignment="1">
      <alignment horizontal="left" vertical="top" wrapText="1"/>
    </xf>
    <xf numFmtId="0" fontId="0" fillId="0" borderId="46" xfId="0" applyBorder="1" applyAlignment="1">
      <alignment vertical="center"/>
    </xf>
    <xf numFmtId="0" fontId="17" fillId="0" borderId="0" xfId="0" applyFont="1" applyBorder="1">
      <alignment vertical="center"/>
    </xf>
    <xf numFmtId="1" fontId="17" fillId="0" borderId="0" xfId="0" applyNumberFormat="1" applyFont="1" applyBorder="1">
      <alignment vertical="center"/>
    </xf>
    <xf numFmtId="0" fontId="17" fillId="0" borderId="0" xfId="0" applyFont="1" applyBorder="1" applyAlignment="1">
      <alignment horizontal="center" vertical="center"/>
    </xf>
    <xf numFmtId="0" fontId="0" fillId="0" borderId="28" xfId="0" applyFill="1" applyBorder="1" applyAlignment="1">
      <alignment horizontal="center" vertical="center"/>
    </xf>
    <xf numFmtId="0" fontId="0" fillId="0" borderId="49" xfId="0" applyBorder="1" applyAlignment="1">
      <alignment horizontal="left" vertical="top" wrapText="1"/>
    </xf>
    <xf numFmtId="0" fontId="0" fillId="0" borderId="50" xfId="0" applyBorder="1" applyAlignment="1">
      <alignment horizontal="left" vertical="top" wrapText="1"/>
    </xf>
    <xf numFmtId="0" fontId="0" fillId="3" borderId="24" xfId="0" applyFill="1" applyBorder="1" applyAlignment="1">
      <alignment horizontal="center" vertical="center"/>
    </xf>
    <xf numFmtId="0" fontId="0" fillId="3" borderId="3"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0" xfId="0" applyBorder="1" applyAlignment="1">
      <alignment horizontal="left" vertical="center"/>
    </xf>
    <xf numFmtId="14" fontId="0" fillId="0" borderId="8" xfId="0" applyNumberFormat="1" applyBorder="1" applyAlignment="1">
      <alignment horizontal="center" vertical="center"/>
    </xf>
    <xf numFmtId="0" fontId="0" fillId="0" borderId="6" xfId="0" applyBorder="1" applyAlignment="1">
      <alignment horizontal="center"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8" fillId="0" borderId="1" xfId="0" applyFont="1" applyBorder="1" applyAlignment="1">
      <alignment vertical="center" wrapText="1"/>
    </xf>
    <xf numFmtId="0" fontId="0" fillId="0" borderId="29" xfId="0" applyFill="1" applyBorder="1">
      <alignment vertical="center"/>
    </xf>
    <xf numFmtId="0" fontId="0" fillId="3" borderId="2" xfId="0" applyFill="1" applyBorder="1" applyAlignment="1">
      <alignment horizontal="lef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49" fontId="15" fillId="0" borderId="1" xfId="0" applyNumberFormat="1" applyFont="1" applyFill="1" applyBorder="1" applyAlignment="1">
      <alignment horizontal="left" vertical="top"/>
    </xf>
    <xf numFmtId="49" fontId="17" fillId="0" borderId="1" xfId="0" applyNumberFormat="1" applyFont="1" applyFill="1" applyBorder="1" applyAlignment="1">
      <alignment horizontal="left" vertical="top"/>
    </xf>
    <xf numFmtId="0" fontId="0" fillId="0" borderId="22" xfId="0" applyBorder="1" applyAlignment="1">
      <alignment horizontal="center" vertical="center"/>
    </xf>
    <xf numFmtId="0" fontId="0" fillId="0" borderId="23" xfId="0" applyBorder="1" applyAlignment="1">
      <alignment horizontal="center" vertical="center"/>
    </xf>
    <xf numFmtId="0" fontId="0" fillId="2" borderId="18" xfId="0" applyFill="1" applyBorder="1" applyAlignment="1">
      <alignment horizontal="center" vertical="center"/>
    </xf>
    <xf numFmtId="0" fontId="0" fillId="2" borderId="19" xfId="0" applyFill="1" applyBorder="1" applyAlignment="1">
      <alignment horizontal="center" vertical="center"/>
    </xf>
    <xf numFmtId="0" fontId="0" fillId="2" borderId="20" xfId="0" applyFill="1" applyBorder="1" applyAlignment="1">
      <alignment horizontal="center" vertical="center"/>
    </xf>
    <xf numFmtId="0" fontId="0" fillId="2" borderId="21" xfId="0" applyFill="1" applyBorder="1" applyAlignment="1">
      <alignment horizontal="center" vertical="center"/>
    </xf>
    <xf numFmtId="0" fontId="0" fillId="0" borderId="31" xfId="0" applyBorder="1" applyAlignment="1">
      <alignment horizontal="center" vertical="center"/>
    </xf>
    <xf numFmtId="0" fontId="0" fillId="0" borderId="33" xfId="0" applyBorder="1" applyAlignment="1">
      <alignment horizontal="center" vertical="center"/>
    </xf>
    <xf numFmtId="0" fontId="2" fillId="2" borderId="18" xfId="0" applyFont="1" applyFill="1" applyBorder="1" applyAlignment="1">
      <alignment horizontal="center" vertical="center"/>
    </xf>
    <xf numFmtId="0" fontId="2" fillId="2" borderId="19" xfId="0" applyFont="1" applyFill="1" applyBorder="1" applyAlignment="1">
      <alignment horizontal="center" vertical="center"/>
    </xf>
    <xf numFmtId="0" fontId="2" fillId="2" borderId="20" xfId="0" applyFont="1" applyFill="1" applyBorder="1" applyAlignment="1">
      <alignment horizontal="center" vertical="center"/>
    </xf>
    <xf numFmtId="0" fontId="2" fillId="2" borderId="21" xfId="0" applyFont="1" applyFill="1" applyBorder="1" applyAlignment="1">
      <alignment horizontal="center" vertical="center"/>
    </xf>
    <xf numFmtId="0" fontId="7" fillId="2" borderId="18" xfId="0" applyFont="1" applyFill="1" applyBorder="1" applyAlignment="1">
      <alignment horizontal="center" vertical="center" wrapText="1"/>
    </xf>
    <xf numFmtId="0" fontId="7" fillId="2" borderId="19" xfId="0" applyFont="1" applyFill="1" applyBorder="1" applyAlignment="1">
      <alignment horizontal="center" vertical="center" wrapText="1"/>
    </xf>
    <xf numFmtId="0" fontId="7" fillId="2" borderId="20" xfId="0" applyFont="1" applyFill="1" applyBorder="1" applyAlignment="1">
      <alignment horizontal="center" vertical="center" wrapText="1"/>
    </xf>
    <xf numFmtId="0" fontId="7" fillId="2" borderId="21" xfId="0" applyFont="1" applyFill="1" applyBorder="1" applyAlignment="1">
      <alignment horizontal="center" vertical="center" wrapText="1"/>
    </xf>
    <xf numFmtId="0" fontId="0" fillId="0" borderId="34" xfId="0" applyBorder="1" applyAlignment="1">
      <alignment horizontal="center" vertical="center"/>
    </xf>
    <xf numFmtId="0" fontId="0" fillId="0" borderId="29" xfId="0" applyBorder="1" applyAlignment="1">
      <alignment horizontal="center" vertical="center"/>
    </xf>
    <xf numFmtId="0" fontId="0" fillId="0" borderId="31" xfId="0" applyFill="1" applyBorder="1" applyAlignment="1">
      <alignment horizontal="center" vertical="center"/>
    </xf>
    <xf numFmtId="0" fontId="0" fillId="0" borderId="33" xfId="0" applyFill="1"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5" fillId="2" borderId="18" xfId="0" applyFont="1" applyFill="1" applyBorder="1" applyAlignment="1">
      <alignment horizontal="center" vertical="center"/>
    </xf>
    <xf numFmtId="0" fontId="5" fillId="2" borderId="19" xfId="0" applyFont="1" applyFill="1" applyBorder="1" applyAlignment="1">
      <alignment horizontal="center" vertical="center"/>
    </xf>
    <xf numFmtId="0" fontId="5" fillId="2" borderId="20" xfId="0" applyFont="1" applyFill="1" applyBorder="1" applyAlignment="1">
      <alignment horizontal="center" vertical="center"/>
    </xf>
    <xf numFmtId="0" fontId="5" fillId="2" borderId="21" xfId="0" applyFont="1" applyFill="1" applyBorder="1" applyAlignment="1">
      <alignment horizontal="center" vertical="center"/>
    </xf>
    <xf numFmtId="0" fontId="2" fillId="2" borderId="18" xfId="0" applyFont="1" applyFill="1" applyBorder="1" applyAlignment="1">
      <alignment horizontal="center" vertical="center" wrapText="1"/>
    </xf>
    <xf numFmtId="0" fontId="2" fillId="2" borderId="19" xfId="0" applyFont="1" applyFill="1" applyBorder="1" applyAlignment="1">
      <alignment horizontal="center" vertical="center" wrapText="1"/>
    </xf>
    <xf numFmtId="0" fontId="2" fillId="2" borderId="20" xfId="0" applyFont="1" applyFill="1" applyBorder="1" applyAlignment="1">
      <alignment horizontal="center" vertical="center" wrapText="1"/>
    </xf>
    <xf numFmtId="0" fontId="2" fillId="2" borderId="21" xfId="0" applyFont="1" applyFill="1" applyBorder="1" applyAlignment="1">
      <alignment horizontal="center" vertical="center" wrapText="1"/>
    </xf>
    <xf numFmtId="0" fontId="0" fillId="0" borderId="34" xfId="0" applyFill="1" applyBorder="1" applyAlignment="1">
      <alignment horizontal="center" vertical="center"/>
    </xf>
    <xf numFmtId="0" fontId="0" fillId="0" borderId="29" xfId="0" applyFill="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13" fillId="0" borderId="0" xfId="0" applyFont="1" applyAlignment="1">
      <alignment horizontal="center" vertical="center"/>
    </xf>
    <xf numFmtId="0" fontId="0" fillId="0" borderId="0" xfId="0" applyAlignment="1">
      <alignment horizontal="center" vertical="center"/>
    </xf>
    <xf numFmtId="0" fontId="0" fillId="3" borderId="5" xfId="0" applyFill="1" applyBorder="1" applyAlignment="1">
      <alignment horizontal="center" vertical="center"/>
    </xf>
    <xf numFmtId="0" fontId="0" fillId="3" borderId="16" xfId="0" applyFill="1" applyBorder="1" applyAlignment="1">
      <alignment horizontal="center" vertical="center"/>
    </xf>
    <xf numFmtId="0" fontId="0" fillId="3" borderId="7" xfId="0" applyFill="1" applyBorder="1" applyAlignment="1">
      <alignment horizontal="center" vertical="center"/>
    </xf>
    <xf numFmtId="0" fontId="0" fillId="3" borderId="17" xfId="0" applyFill="1" applyBorder="1" applyAlignment="1">
      <alignment horizontal="center" vertical="center"/>
    </xf>
    <xf numFmtId="14" fontId="0" fillId="0" borderId="17" xfId="0" applyNumberFormat="1" applyBorder="1" applyAlignment="1">
      <alignment horizontal="center" vertical="center"/>
    </xf>
    <xf numFmtId="14" fontId="0" fillId="0" borderId="8" xfId="0" applyNumberFormat="1" applyBorder="1" applyAlignment="1">
      <alignment horizontal="center" vertical="center"/>
    </xf>
    <xf numFmtId="0" fontId="0" fillId="0" borderId="16" xfId="0" applyBorder="1" applyAlignment="1">
      <alignment horizontal="center" vertical="center"/>
    </xf>
    <xf numFmtId="0" fontId="0" fillId="0" borderId="6" xfId="0" applyBorder="1" applyAlignment="1">
      <alignment horizontal="center" vertical="center"/>
    </xf>
    <xf numFmtId="0" fontId="0" fillId="0" borderId="35" xfId="0" applyBorder="1" applyAlignment="1">
      <alignment horizontal="left" vertical="center" wrapText="1"/>
    </xf>
    <xf numFmtId="0" fontId="0" fillId="0" borderId="10" xfId="0" applyBorder="1" applyAlignment="1">
      <alignment horizontal="left" vertical="center" wrapText="1"/>
    </xf>
    <xf numFmtId="0" fontId="0" fillId="0" borderId="15" xfId="0" applyBorder="1" applyAlignment="1">
      <alignment horizontal="left" vertical="center" wrapText="1"/>
    </xf>
    <xf numFmtId="0" fontId="0" fillId="0" borderId="36" xfId="0" applyBorder="1" applyAlignment="1">
      <alignment horizontal="left" vertical="center" wrapText="1"/>
    </xf>
    <xf numFmtId="0" fontId="0" fillId="0" borderId="32" xfId="0" applyBorder="1" applyAlignment="1">
      <alignment horizontal="left" vertical="center" wrapText="1"/>
    </xf>
    <xf numFmtId="0" fontId="0" fillId="0" borderId="37" xfId="0" applyBorder="1" applyAlignment="1">
      <alignment horizontal="left" vertical="center" wrapText="1"/>
    </xf>
    <xf numFmtId="0" fontId="13" fillId="0" borderId="0" xfId="0" applyFont="1" applyFill="1" applyBorder="1" applyAlignment="1">
      <alignment horizontal="center" vertical="center"/>
    </xf>
    <xf numFmtId="0" fontId="5" fillId="2" borderId="31" xfId="0" applyFont="1" applyFill="1" applyBorder="1" applyAlignment="1">
      <alignment horizontal="center" vertical="center"/>
    </xf>
    <xf numFmtId="0" fontId="5" fillId="2" borderId="33" xfId="0" applyFont="1" applyFill="1" applyBorder="1" applyAlignment="1">
      <alignment horizontal="center" vertical="center"/>
    </xf>
    <xf numFmtId="0" fontId="10" fillId="0" borderId="34" xfId="0" applyFont="1" applyBorder="1" applyAlignment="1">
      <alignment horizontal="center" vertical="center"/>
    </xf>
    <xf numFmtId="0" fontId="10" fillId="0" borderId="29" xfId="0" applyFont="1" applyBorder="1" applyAlignment="1">
      <alignment horizontal="center" vertical="center"/>
    </xf>
    <xf numFmtId="0" fontId="0" fillId="3" borderId="1" xfId="0" applyFill="1" applyBorder="1" applyAlignment="1">
      <alignment horizontal="center" vertical="center"/>
    </xf>
    <xf numFmtId="0" fontId="4" fillId="0" borderId="0" xfId="0" applyFont="1" applyAlignment="1">
      <alignment horizontal="center" vertical="center"/>
    </xf>
    <xf numFmtId="0" fontId="18" fillId="0" borderId="0" xfId="0" applyFont="1" applyAlignment="1">
      <alignment horizontal="center" vertical="center"/>
    </xf>
    <xf numFmtId="0" fontId="0" fillId="3" borderId="2" xfId="0" applyFill="1" applyBorder="1" applyAlignment="1">
      <alignment horizontal="left" vertical="center"/>
    </xf>
    <xf numFmtId="0" fontId="0" fillId="3" borderId="24" xfId="0" applyFill="1" applyBorder="1" applyAlignment="1">
      <alignment horizontal="left" vertical="center"/>
    </xf>
    <xf numFmtId="0" fontId="0" fillId="3" borderId="3" xfId="0" applyFill="1" applyBorder="1" applyAlignment="1">
      <alignment horizontal="left" vertical="center"/>
    </xf>
    <xf numFmtId="0" fontId="0" fillId="0" borderId="35" xfId="0" applyBorder="1" applyAlignment="1">
      <alignment horizontal="center" vertical="center" wrapText="1"/>
    </xf>
    <xf numFmtId="0" fontId="0" fillId="0" borderId="10" xfId="0" applyBorder="1" applyAlignment="1">
      <alignment horizontal="center" vertical="center" wrapText="1"/>
    </xf>
    <xf numFmtId="0" fontId="0" fillId="0" borderId="15" xfId="0" applyBorder="1" applyAlignment="1">
      <alignment horizontal="center" vertical="center" wrapText="1"/>
    </xf>
    <xf numFmtId="0" fontId="0" fillId="0" borderId="36" xfId="0" applyBorder="1" applyAlignment="1">
      <alignment horizontal="center" vertical="center" wrapText="1"/>
    </xf>
    <xf numFmtId="0" fontId="0" fillId="0" borderId="32" xfId="0" applyBorder="1" applyAlignment="1">
      <alignment horizontal="center" vertical="center" wrapText="1"/>
    </xf>
    <xf numFmtId="0" fontId="0" fillId="0" borderId="37" xfId="0" applyBorder="1" applyAlignment="1">
      <alignment horizontal="center" vertical="center" wrapText="1"/>
    </xf>
    <xf numFmtId="0" fontId="0" fillId="3" borderId="18" xfId="0" applyFill="1" applyBorder="1" applyAlignment="1">
      <alignment horizontal="center" vertical="center"/>
    </xf>
    <xf numFmtId="0" fontId="0" fillId="3" borderId="10" xfId="0" applyFill="1" applyBorder="1" applyAlignment="1">
      <alignment horizontal="center" vertical="center"/>
    </xf>
    <xf numFmtId="0" fontId="0" fillId="3" borderId="15" xfId="0" applyFill="1" applyBorder="1" applyAlignment="1">
      <alignment horizontal="center" vertical="center"/>
    </xf>
    <xf numFmtId="0" fontId="0" fillId="3" borderId="31" xfId="0" applyFill="1" applyBorder="1" applyAlignment="1">
      <alignment horizontal="center" vertical="center"/>
    </xf>
    <xf numFmtId="0" fontId="0" fillId="3" borderId="32" xfId="0" applyFill="1" applyBorder="1" applyAlignment="1">
      <alignment horizontal="center" vertical="center"/>
    </xf>
    <xf numFmtId="0" fontId="0" fillId="3" borderId="37" xfId="0" applyFill="1" applyBorder="1" applyAlignment="1">
      <alignment horizontal="center" vertical="center"/>
    </xf>
    <xf numFmtId="0" fontId="3" fillId="0" borderId="0" xfId="0" applyFont="1" applyAlignment="1">
      <alignment horizontal="center" vertical="center"/>
    </xf>
    <xf numFmtId="0" fontId="8" fillId="4" borderId="2" xfId="0" applyFont="1" applyFill="1" applyBorder="1" applyAlignment="1">
      <alignment horizontal="left" vertical="center"/>
    </xf>
    <xf numFmtId="0" fontId="8" fillId="4" borderId="24" xfId="0" applyFont="1" applyFill="1" applyBorder="1" applyAlignment="1">
      <alignment horizontal="left" vertical="center"/>
    </xf>
    <xf numFmtId="0" fontId="8" fillId="4" borderId="3" xfId="0" applyFont="1" applyFill="1" applyBorder="1" applyAlignment="1">
      <alignment horizontal="left" vertical="center"/>
    </xf>
    <xf numFmtId="0" fontId="5" fillId="0" borderId="0" xfId="0" applyFont="1" applyAlignment="1">
      <alignment horizontal="center" vertical="center"/>
    </xf>
    <xf numFmtId="0" fontId="0" fillId="0" borderId="35" xfId="0" applyBorder="1" applyAlignment="1">
      <alignment horizontal="left" vertical="center"/>
    </xf>
    <xf numFmtId="0" fontId="0" fillId="0" borderId="10" xfId="0" applyBorder="1" applyAlignment="1">
      <alignment horizontal="left" vertical="center"/>
    </xf>
    <xf numFmtId="0" fontId="0" fillId="0" borderId="15" xfId="0" applyBorder="1" applyAlignment="1">
      <alignment horizontal="left" vertical="center"/>
    </xf>
    <xf numFmtId="0" fontId="0" fillId="0" borderId="36" xfId="0" applyBorder="1" applyAlignment="1">
      <alignment horizontal="left" vertical="center"/>
    </xf>
    <xf numFmtId="0" fontId="0" fillId="0" borderId="32" xfId="0" applyBorder="1" applyAlignment="1">
      <alignment horizontal="left" vertical="center"/>
    </xf>
    <xf numFmtId="0" fontId="0" fillId="0" borderId="37" xfId="0" applyBorder="1" applyAlignment="1">
      <alignment horizontal="left"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3" borderId="40" xfId="0" applyFill="1" applyBorder="1" applyAlignment="1">
      <alignment horizontal="center" vertical="center"/>
    </xf>
    <xf numFmtId="0" fontId="0" fillId="3" borderId="28" xfId="0" applyFill="1" applyBorder="1" applyAlignment="1">
      <alignment horizontal="center" vertical="center"/>
    </xf>
    <xf numFmtId="0" fontId="0" fillId="3" borderId="25"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176" fontId="0" fillId="0" borderId="1" xfId="0" applyNumberFormat="1" applyBorder="1" applyAlignment="1">
      <alignment horizontal="center" vertical="center"/>
    </xf>
    <xf numFmtId="0" fontId="0" fillId="0" borderId="46" xfId="0" applyBorder="1" applyAlignment="1">
      <alignment horizontal="left" vertical="center"/>
    </xf>
    <xf numFmtId="0" fontId="0" fillId="0" borderId="0" xfId="0" applyBorder="1" applyAlignment="1">
      <alignment horizontal="left" vertical="center"/>
    </xf>
    <xf numFmtId="0" fontId="0" fillId="0" borderId="47" xfId="0" applyBorder="1" applyAlignment="1">
      <alignment horizontal="left" vertical="center"/>
    </xf>
    <xf numFmtId="0" fontId="0" fillId="3" borderId="51" xfId="0" applyFill="1" applyBorder="1">
      <alignment vertical="center"/>
    </xf>
    <xf numFmtId="0" fontId="0" fillId="0" borderId="46" xfId="0" applyFill="1" applyBorder="1" applyAlignment="1">
      <alignment horizontal="left" vertical="center"/>
    </xf>
  </cellXfs>
  <cellStyles count="2">
    <cellStyle name="ハイパーリンク" xfId="1" builtinId="8"/>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customXml" Target="../ink/ink1.xml"/></Relationships>
</file>

<file path=xl/drawings/_rels/drawing2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9.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110.png"/><Relationship Id="rId1" Type="http://schemas.openxmlformats.org/officeDocument/2006/relationships/customXml" Target="../ink/ink2.xml"/></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8</xdr:col>
      <xdr:colOff>723901</xdr:colOff>
      <xdr:row>0</xdr:row>
      <xdr:rowOff>139700</xdr:rowOff>
    </xdr:from>
    <xdr:to>
      <xdr:col>12</xdr:col>
      <xdr:colOff>901701</xdr:colOff>
      <xdr:row>19</xdr:row>
      <xdr:rowOff>87587</xdr:rowOff>
    </xdr:to>
    <xdr:grpSp>
      <xdr:nvGrpSpPr>
        <xdr:cNvPr id="20" name="グループ化 19">
          <a:extLst>
            <a:ext uri="{FF2B5EF4-FFF2-40B4-BE49-F238E27FC236}">
              <a16:creationId xmlns:a16="http://schemas.microsoft.com/office/drawing/2014/main" id="{4901353F-A9C8-5A80-35A7-42C0BF62F35C}"/>
            </a:ext>
          </a:extLst>
        </xdr:cNvPr>
        <xdr:cNvGrpSpPr/>
      </xdr:nvGrpSpPr>
      <xdr:grpSpPr>
        <a:xfrm>
          <a:off x="8391826" y="139700"/>
          <a:ext cx="4011762" cy="4728359"/>
          <a:chOff x="270128" y="1304033"/>
          <a:chExt cx="4640987" cy="4249934"/>
        </a:xfrm>
      </xdr:grpSpPr>
      <xdr:pic>
        <xdr:nvPicPr>
          <xdr:cNvPr id="22" name="図 21">
            <a:extLst>
              <a:ext uri="{FF2B5EF4-FFF2-40B4-BE49-F238E27FC236}">
                <a16:creationId xmlns:a16="http://schemas.microsoft.com/office/drawing/2014/main" id="{4237DE0D-E5CE-E81F-7A58-A49CA67C3470}"/>
              </a:ext>
            </a:extLst>
          </xdr:cNvPr>
          <xdr:cNvPicPr>
            <a:picLocks noChangeAspect="1"/>
          </xdr:cNvPicPr>
        </xdr:nvPicPr>
        <xdr:blipFill>
          <a:blip xmlns:r="http://schemas.openxmlformats.org/officeDocument/2006/relationships" r:embed="rId1"/>
          <a:stretch>
            <a:fillRect/>
          </a:stretch>
        </xdr:blipFill>
        <xdr:spPr>
          <a:xfrm>
            <a:off x="270128" y="1304033"/>
            <a:ext cx="4640987" cy="4249934"/>
          </a:xfrm>
          <a:prstGeom prst="rect">
            <a:avLst/>
          </a:prstGeom>
        </xdr:spPr>
      </xdr:pic>
      <xdr:sp macro="" textlink="">
        <xdr:nvSpPr>
          <xdr:cNvPr id="23" name="正方形/長方形 22">
            <a:extLst>
              <a:ext uri="{FF2B5EF4-FFF2-40B4-BE49-F238E27FC236}">
                <a16:creationId xmlns:a16="http://schemas.microsoft.com/office/drawing/2014/main" id="{14CBB0E4-B0BA-625B-2BD5-D460003C74F9}"/>
              </a:ext>
            </a:extLst>
          </xdr:cNvPr>
          <xdr:cNvSpPr/>
        </xdr:nvSpPr>
        <xdr:spPr>
          <a:xfrm>
            <a:off x="1781666" y="2305230"/>
            <a:ext cx="161198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4" name="正方形/長方形 23">
            <a:extLst>
              <a:ext uri="{FF2B5EF4-FFF2-40B4-BE49-F238E27FC236}">
                <a16:creationId xmlns:a16="http://schemas.microsoft.com/office/drawing/2014/main" id="{752C9D93-6F1C-16BA-8748-F5A5CE405CC7}"/>
              </a:ext>
            </a:extLst>
          </xdr:cNvPr>
          <xdr:cNvSpPr/>
        </xdr:nvSpPr>
        <xdr:spPr>
          <a:xfrm>
            <a:off x="1648052" y="2472979"/>
            <a:ext cx="1943560"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 name="正方形/長方形 24">
            <a:extLst>
              <a:ext uri="{FF2B5EF4-FFF2-40B4-BE49-F238E27FC236}">
                <a16:creationId xmlns:a16="http://schemas.microsoft.com/office/drawing/2014/main" id="{A9A636D1-2E8D-6341-0546-17529903B6ED}"/>
              </a:ext>
            </a:extLst>
          </xdr:cNvPr>
          <xdr:cNvSpPr/>
        </xdr:nvSpPr>
        <xdr:spPr>
          <a:xfrm>
            <a:off x="1707689" y="2640007"/>
            <a:ext cx="188392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 name="正方形/長方形 25">
            <a:extLst>
              <a:ext uri="{FF2B5EF4-FFF2-40B4-BE49-F238E27FC236}">
                <a16:creationId xmlns:a16="http://schemas.microsoft.com/office/drawing/2014/main" id="{90FAB19C-2246-BE83-CA18-D9930E21717F}"/>
              </a:ext>
            </a:extLst>
          </xdr:cNvPr>
          <xdr:cNvSpPr/>
        </xdr:nvSpPr>
        <xdr:spPr>
          <a:xfrm>
            <a:off x="1605756" y="3660152"/>
            <a:ext cx="2051844"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 name="正方形/長方形 26">
            <a:extLst>
              <a:ext uri="{FF2B5EF4-FFF2-40B4-BE49-F238E27FC236}">
                <a16:creationId xmlns:a16="http://schemas.microsoft.com/office/drawing/2014/main" id="{DB9E5992-AFBC-9D93-F405-01A9268CB1A7}"/>
              </a:ext>
            </a:extLst>
          </xdr:cNvPr>
          <xdr:cNvSpPr/>
        </xdr:nvSpPr>
        <xdr:spPr>
          <a:xfrm>
            <a:off x="1506651" y="3833918"/>
            <a:ext cx="1943559"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8" name="正方形/長方形 27">
            <a:extLst>
              <a:ext uri="{FF2B5EF4-FFF2-40B4-BE49-F238E27FC236}">
                <a16:creationId xmlns:a16="http://schemas.microsoft.com/office/drawing/2014/main" id="{8B9D8408-EF86-46AC-A8A2-366004E57AD5}"/>
              </a:ext>
            </a:extLst>
          </xdr:cNvPr>
          <xdr:cNvSpPr/>
        </xdr:nvSpPr>
        <xdr:spPr>
          <a:xfrm>
            <a:off x="1369017" y="4007684"/>
            <a:ext cx="2024631" cy="1151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9" name="正方形/長方形 28">
            <a:extLst>
              <a:ext uri="{FF2B5EF4-FFF2-40B4-BE49-F238E27FC236}">
                <a16:creationId xmlns:a16="http://schemas.microsoft.com/office/drawing/2014/main" id="{A0E4E935-1931-93AA-1E57-A213868C8D33}"/>
              </a:ext>
            </a:extLst>
          </xdr:cNvPr>
          <xdr:cNvSpPr/>
        </xdr:nvSpPr>
        <xdr:spPr>
          <a:xfrm>
            <a:off x="1387869" y="4166276"/>
            <a:ext cx="1826671" cy="13309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0" name="正方形/長方形 29">
            <a:extLst>
              <a:ext uri="{FF2B5EF4-FFF2-40B4-BE49-F238E27FC236}">
                <a16:creationId xmlns:a16="http://schemas.microsoft.com/office/drawing/2014/main" id="{8C8BE744-A111-335E-BFAE-24BDA5910C11}"/>
              </a:ext>
            </a:extLst>
          </xdr:cNvPr>
          <xdr:cNvSpPr/>
        </xdr:nvSpPr>
        <xdr:spPr>
          <a:xfrm>
            <a:off x="1645696" y="2813773"/>
            <a:ext cx="1673978"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8</xdr:col>
      <xdr:colOff>602009</xdr:colOff>
      <xdr:row>19</xdr:row>
      <xdr:rowOff>103499</xdr:rowOff>
    </xdr:from>
    <xdr:to>
      <xdr:col>15</xdr:col>
      <xdr:colOff>788027</xdr:colOff>
      <xdr:row>35</xdr:row>
      <xdr:rowOff>65830</xdr:rowOff>
    </xdr:to>
    <xdr:grpSp>
      <xdr:nvGrpSpPr>
        <xdr:cNvPr id="31" name="グループ化 30">
          <a:extLst>
            <a:ext uri="{FF2B5EF4-FFF2-40B4-BE49-F238E27FC236}">
              <a16:creationId xmlns:a16="http://schemas.microsoft.com/office/drawing/2014/main" id="{DCDA35CB-34D3-3928-2D29-27AA2420D197}"/>
            </a:ext>
          </a:extLst>
        </xdr:cNvPr>
        <xdr:cNvGrpSpPr/>
      </xdr:nvGrpSpPr>
      <xdr:grpSpPr>
        <a:xfrm>
          <a:off x="8269934" y="4883971"/>
          <a:ext cx="6895451" cy="3999972"/>
          <a:chOff x="4911115" y="818911"/>
          <a:chExt cx="6853518" cy="3786929"/>
        </a:xfrm>
      </xdr:grpSpPr>
      <xdr:pic>
        <xdr:nvPicPr>
          <xdr:cNvPr id="32" name="図 31">
            <a:extLst>
              <a:ext uri="{FF2B5EF4-FFF2-40B4-BE49-F238E27FC236}">
                <a16:creationId xmlns:a16="http://schemas.microsoft.com/office/drawing/2014/main" id="{F5D8B8C7-A21C-A6F7-1DBC-9EF490B88573}"/>
              </a:ext>
            </a:extLst>
          </xdr:cNvPr>
          <xdr:cNvPicPr>
            <a:picLocks noChangeAspect="1"/>
          </xdr:cNvPicPr>
        </xdr:nvPicPr>
        <xdr:blipFill>
          <a:blip xmlns:r="http://schemas.openxmlformats.org/officeDocument/2006/relationships" r:embed="rId2"/>
          <a:stretch>
            <a:fillRect/>
          </a:stretch>
        </xdr:blipFill>
        <xdr:spPr>
          <a:xfrm>
            <a:off x="4911115" y="818911"/>
            <a:ext cx="6853518" cy="3786929"/>
          </a:xfrm>
          <a:prstGeom prst="rect">
            <a:avLst/>
          </a:prstGeom>
        </xdr:spPr>
      </xdr:pic>
      <xdr:sp macro="" textlink="">
        <xdr:nvSpPr>
          <xdr:cNvPr id="33" name="円/楕円 32">
            <a:extLst>
              <a:ext uri="{FF2B5EF4-FFF2-40B4-BE49-F238E27FC236}">
                <a16:creationId xmlns:a16="http://schemas.microsoft.com/office/drawing/2014/main" id="{382B6669-9FB4-6752-B8E7-C3BF78274C23}"/>
              </a:ext>
            </a:extLst>
          </xdr:cNvPr>
          <xdr:cNvSpPr/>
        </xdr:nvSpPr>
        <xdr:spPr>
          <a:xfrm>
            <a:off x="8348353" y="1508167"/>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 name="円/楕円 33">
            <a:extLst>
              <a:ext uri="{FF2B5EF4-FFF2-40B4-BE49-F238E27FC236}">
                <a16:creationId xmlns:a16="http://schemas.microsoft.com/office/drawing/2014/main" id="{40E474AC-C76F-168E-0465-B9F367A9FFE4}"/>
              </a:ext>
            </a:extLst>
          </xdr:cNvPr>
          <xdr:cNvSpPr/>
        </xdr:nvSpPr>
        <xdr:spPr>
          <a:xfrm>
            <a:off x="9070767" y="1506332"/>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円/楕円 34">
            <a:extLst>
              <a:ext uri="{FF2B5EF4-FFF2-40B4-BE49-F238E27FC236}">
                <a16:creationId xmlns:a16="http://schemas.microsoft.com/office/drawing/2014/main" id="{C1A9F4CD-0326-B8E1-A537-5C5F8C00D1DB}"/>
              </a:ext>
            </a:extLst>
          </xdr:cNvPr>
          <xdr:cNvSpPr/>
        </xdr:nvSpPr>
        <xdr:spPr>
          <a:xfrm>
            <a:off x="9816931" y="1506003"/>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6" name="円/楕円 35">
            <a:extLst>
              <a:ext uri="{FF2B5EF4-FFF2-40B4-BE49-F238E27FC236}">
                <a16:creationId xmlns:a16="http://schemas.microsoft.com/office/drawing/2014/main" id="{78D8AD8D-4624-E786-78FA-BF9BBE886572}"/>
              </a:ext>
            </a:extLst>
          </xdr:cNvPr>
          <xdr:cNvSpPr/>
        </xdr:nvSpPr>
        <xdr:spPr>
          <a:xfrm>
            <a:off x="7618018"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7" name="円/楕円 36">
            <a:extLst>
              <a:ext uri="{FF2B5EF4-FFF2-40B4-BE49-F238E27FC236}">
                <a16:creationId xmlns:a16="http://schemas.microsoft.com/office/drawing/2014/main" id="{E77C5F48-DFF2-E457-7F5A-640500988C74}"/>
              </a:ext>
            </a:extLst>
          </xdr:cNvPr>
          <xdr:cNvSpPr/>
        </xdr:nvSpPr>
        <xdr:spPr>
          <a:xfrm>
            <a:off x="8348353" y="294571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8" name="円/楕円 37">
            <a:extLst>
              <a:ext uri="{FF2B5EF4-FFF2-40B4-BE49-F238E27FC236}">
                <a16:creationId xmlns:a16="http://schemas.microsoft.com/office/drawing/2014/main" id="{FAE12339-644D-D0F0-FB8D-2C258080065F}"/>
              </a:ext>
            </a:extLst>
          </xdr:cNvPr>
          <xdr:cNvSpPr/>
        </xdr:nvSpPr>
        <xdr:spPr>
          <a:xfrm>
            <a:off x="9070767"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9" name="円/楕円 38">
            <a:extLst>
              <a:ext uri="{FF2B5EF4-FFF2-40B4-BE49-F238E27FC236}">
                <a16:creationId xmlns:a16="http://schemas.microsoft.com/office/drawing/2014/main" id="{A14EB11A-15E9-1988-D02B-415EE7D5AFC4}"/>
              </a:ext>
            </a:extLst>
          </xdr:cNvPr>
          <xdr:cNvSpPr/>
        </xdr:nvSpPr>
        <xdr:spPr>
          <a:xfrm>
            <a:off x="9816931"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 name="円/楕円 39">
            <a:extLst>
              <a:ext uri="{FF2B5EF4-FFF2-40B4-BE49-F238E27FC236}">
                <a16:creationId xmlns:a16="http://schemas.microsoft.com/office/drawing/2014/main" id="{B7716ED3-72FD-9DD0-1196-18B7802C7B83}"/>
              </a:ext>
            </a:extLst>
          </xdr:cNvPr>
          <xdr:cNvSpPr/>
        </xdr:nvSpPr>
        <xdr:spPr>
          <a:xfrm>
            <a:off x="7618018" y="221952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977900</xdr:colOff>
      <xdr:row>12</xdr:row>
      <xdr:rowOff>88900</xdr:rowOff>
    </xdr:from>
    <xdr:to>
      <xdr:col>5</xdr:col>
      <xdr:colOff>2425700</xdr:colOff>
      <xdr:row>29</xdr:row>
      <xdr:rowOff>181760</xdr:rowOff>
    </xdr:to>
    <xdr:pic>
      <xdr:nvPicPr>
        <xdr:cNvPr id="2" name="図 1">
          <a:extLst>
            <a:ext uri="{FF2B5EF4-FFF2-40B4-BE49-F238E27FC236}">
              <a16:creationId xmlns:a16="http://schemas.microsoft.com/office/drawing/2014/main" id="{DFD4274C-4CE6-5CAD-3995-F1EDC75A0699}"/>
            </a:ext>
          </a:extLst>
        </xdr:cNvPr>
        <xdr:cNvPicPr>
          <a:picLocks noChangeAspect="1"/>
        </xdr:cNvPicPr>
      </xdr:nvPicPr>
      <xdr:blipFill>
        <a:blip xmlns:r="http://schemas.openxmlformats.org/officeDocument/2006/relationships" r:embed="rId1"/>
        <a:stretch>
          <a:fillRect/>
        </a:stretch>
      </xdr:blipFill>
      <xdr:spPr>
        <a:xfrm>
          <a:off x="1930400" y="3162300"/>
          <a:ext cx="7772400" cy="441086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203200</xdr:colOff>
      <xdr:row>11</xdr:row>
      <xdr:rowOff>215900</xdr:rowOff>
    </xdr:from>
    <xdr:to>
      <xdr:col>5</xdr:col>
      <xdr:colOff>1244600</xdr:colOff>
      <xdr:row>30</xdr:row>
      <xdr:rowOff>204556</xdr:rowOff>
    </xdr:to>
    <xdr:pic>
      <xdr:nvPicPr>
        <xdr:cNvPr id="2" name="図 1">
          <a:extLst>
            <a:ext uri="{FF2B5EF4-FFF2-40B4-BE49-F238E27FC236}">
              <a16:creationId xmlns:a16="http://schemas.microsoft.com/office/drawing/2014/main" id="{0C4FA74A-FE1E-BFF3-9B7E-C298659460DF}"/>
            </a:ext>
          </a:extLst>
        </xdr:cNvPr>
        <xdr:cNvPicPr>
          <a:picLocks noChangeAspect="1"/>
        </xdr:cNvPicPr>
      </xdr:nvPicPr>
      <xdr:blipFill>
        <a:blip xmlns:r="http://schemas.openxmlformats.org/officeDocument/2006/relationships" r:embed="rId1"/>
        <a:stretch>
          <a:fillRect/>
        </a:stretch>
      </xdr:blipFill>
      <xdr:spPr>
        <a:xfrm>
          <a:off x="2387600" y="3035300"/>
          <a:ext cx="6134100" cy="48146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254000</xdr:colOff>
      <xdr:row>11</xdr:row>
      <xdr:rowOff>241300</xdr:rowOff>
    </xdr:from>
    <xdr:to>
      <xdr:col>5</xdr:col>
      <xdr:colOff>1342214</xdr:colOff>
      <xdr:row>31</xdr:row>
      <xdr:rowOff>12700</xdr:rowOff>
    </xdr:to>
    <xdr:pic>
      <xdr:nvPicPr>
        <xdr:cNvPr id="4" name="図 3">
          <a:extLst>
            <a:ext uri="{FF2B5EF4-FFF2-40B4-BE49-F238E27FC236}">
              <a16:creationId xmlns:a16="http://schemas.microsoft.com/office/drawing/2014/main" id="{283DC028-D115-CAEB-18C1-411EEDC15B24}"/>
            </a:ext>
          </a:extLst>
        </xdr:cNvPr>
        <xdr:cNvPicPr>
          <a:picLocks noChangeAspect="1"/>
        </xdr:cNvPicPr>
      </xdr:nvPicPr>
      <xdr:blipFill>
        <a:blip xmlns:r="http://schemas.openxmlformats.org/officeDocument/2006/relationships" r:embed="rId1"/>
        <a:stretch>
          <a:fillRect/>
        </a:stretch>
      </xdr:blipFill>
      <xdr:spPr>
        <a:xfrm>
          <a:off x="2438400" y="3060700"/>
          <a:ext cx="6180914" cy="48514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723900</xdr:colOff>
      <xdr:row>12</xdr:row>
      <xdr:rowOff>12700</xdr:rowOff>
    </xdr:from>
    <xdr:to>
      <xdr:col>5</xdr:col>
      <xdr:colOff>2882900</xdr:colOff>
      <xdr:row>30</xdr:row>
      <xdr:rowOff>179518</xdr:rowOff>
    </xdr:to>
    <xdr:pic>
      <xdr:nvPicPr>
        <xdr:cNvPr id="2" name="図 1">
          <a:extLst>
            <a:ext uri="{FF2B5EF4-FFF2-40B4-BE49-F238E27FC236}">
              <a16:creationId xmlns:a16="http://schemas.microsoft.com/office/drawing/2014/main" id="{D02EBB9C-0102-29AF-FE14-DEDBCC8EC7DF}"/>
            </a:ext>
          </a:extLst>
        </xdr:cNvPr>
        <xdr:cNvPicPr>
          <a:picLocks noChangeAspect="1"/>
        </xdr:cNvPicPr>
      </xdr:nvPicPr>
      <xdr:blipFill>
        <a:blip xmlns:r="http://schemas.openxmlformats.org/officeDocument/2006/relationships" r:embed="rId1"/>
        <a:stretch>
          <a:fillRect/>
        </a:stretch>
      </xdr:blipFill>
      <xdr:spPr>
        <a:xfrm>
          <a:off x="1676400" y="3086100"/>
          <a:ext cx="8483600" cy="473881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656404</xdr:colOff>
      <xdr:row>12</xdr:row>
      <xdr:rowOff>71348</xdr:rowOff>
    </xdr:from>
    <xdr:to>
      <xdr:col>5</xdr:col>
      <xdr:colOff>2107343</xdr:colOff>
      <xdr:row>29</xdr:row>
      <xdr:rowOff>115692</xdr:rowOff>
    </xdr:to>
    <xdr:pic>
      <xdr:nvPicPr>
        <xdr:cNvPr id="3" name="図 2">
          <a:extLst>
            <a:ext uri="{FF2B5EF4-FFF2-40B4-BE49-F238E27FC236}">
              <a16:creationId xmlns:a16="http://schemas.microsoft.com/office/drawing/2014/main" id="{70D696A5-AB2C-7585-CEC6-ACCC7137EC04}"/>
            </a:ext>
          </a:extLst>
        </xdr:cNvPr>
        <xdr:cNvPicPr>
          <a:picLocks noChangeAspect="1"/>
        </xdr:cNvPicPr>
      </xdr:nvPicPr>
      <xdr:blipFill>
        <a:blip xmlns:r="http://schemas.openxmlformats.org/officeDocument/2006/relationships" r:embed="rId1"/>
        <a:stretch>
          <a:fillRect/>
        </a:stretch>
      </xdr:blipFill>
      <xdr:spPr>
        <a:xfrm>
          <a:off x="1612471" y="3182135"/>
          <a:ext cx="7772400" cy="441086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977900</xdr:colOff>
      <xdr:row>12</xdr:row>
      <xdr:rowOff>76200</xdr:rowOff>
    </xdr:from>
    <xdr:to>
      <xdr:col>5</xdr:col>
      <xdr:colOff>2425700</xdr:colOff>
      <xdr:row>29</xdr:row>
      <xdr:rowOff>169060</xdr:rowOff>
    </xdr:to>
    <xdr:pic>
      <xdr:nvPicPr>
        <xdr:cNvPr id="3" name="図 2">
          <a:extLst>
            <a:ext uri="{FF2B5EF4-FFF2-40B4-BE49-F238E27FC236}">
              <a16:creationId xmlns:a16="http://schemas.microsoft.com/office/drawing/2014/main" id="{9E69DA6F-C520-BAFA-D725-76256EDD5B73}"/>
            </a:ext>
          </a:extLst>
        </xdr:cNvPr>
        <xdr:cNvPicPr>
          <a:picLocks noChangeAspect="1"/>
        </xdr:cNvPicPr>
      </xdr:nvPicPr>
      <xdr:blipFill>
        <a:blip xmlns:r="http://schemas.openxmlformats.org/officeDocument/2006/relationships" r:embed="rId1"/>
        <a:stretch>
          <a:fillRect/>
        </a:stretch>
      </xdr:blipFill>
      <xdr:spPr>
        <a:xfrm>
          <a:off x="1930400" y="3149600"/>
          <a:ext cx="7772400" cy="441086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939800</xdr:colOff>
      <xdr:row>12</xdr:row>
      <xdr:rowOff>114300</xdr:rowOff>
    </xdr:from>
    <xdr:to>
      <xdr:col>5</xdr:col>
      <xdr:colOff>2387600</xdr:colOff>
      <xdr:row>29</xdr:row>
      <xdr:rowOff>232112</xdr:rowOff>
    </xdr:to>
    <xdr:pic>
      <xdr:nvPicPr>
        <xdr:cNvPr id="4" name="図 3">
          <a:extLst>
            <a:ext uri="{FF2B5EF4-FFF2-40B4-BE49-F238E27FC236}">
              <a16:creationId xmlns:a16="http://schemas.microsoft.com/office/drawing/2014/main" id="{E0EA05C7-F51C-415D-2EC7-4F7217C67FDB}"/>
            </a:ext>
          </a:extLst>
        </xdr:cNvPr>
        <xdr:cNvPicPr>
          <a:picLocks noChangeAspect="1"/>
        </xdr:cNvPicPr>
      </xdr:nvPicPr>
      <xdr:blipFill>
        <a:blip xmlns:r="http://schemas.openxmlformats.org/officeDocument/2006/relationships" r:embed="rId1"/>
        <a:stretch>
          <a:fillRect/>
        </a:stretch>
      </xdr:blipFill>
      <xdr:spPr>
        <a:xfrm>
          <a:off x="1892300" y="3187700"/>
          <a:ext cx="7772400" cy="443581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825500</xdr:colOff>
      <xdr:row>12</xdr:row>
      <xdr:rowOff>127000</xdr:rowOff>
    </xdr:from>
    <xdr:to>
      <xdr:col>5</xdr:col>
      <xdr:colOff>2273300</xdr:colOff>
      <xdr:row>29</xdr:row>
      <xdr:rowOff>219860</xdr:rowOff>
    </xdr:to>
    <xdr:pic>
      <xdr:nvPicPr>
        <xdr:cNvPr id="3" name="図 2">
          <a:extLst>
            <a:ext uri="{FF2B5EF4-FFF2-40B4-BE49-F238E27FC236}">
              <a16:creationId xmlns:a16="http://schemas.microsoft.com/office/drawing/2014/main" id="{8F3CDE72-6811-A649-20FF-221DD0238A76}"/>
            </a:ext>
          </a:extLst>
        </xdr:cNvPr>
        <xdr:cNvPicPr>
          <a:picLocks noChangeAspect="1"/>
        </xdr:cNvPicPr>
      </xdr:nvPicPr>
      <xdr:blipFill>
        <a:blip xmlns:r="http://schemas.openxmlformats.org/officeDocument/2006/relationships" r:embed="rId1"/>
        <a:stretch>
          <a:fillRect/>
        </a:stretch>
      </xdr:blipFill>
      <xdr:spPr>
        <a:xfrm>
          <a:off x="1778000" y="3200400"/>
          <a:ext cx="7772400" cy="441086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990600</xdr:colOff>
      <xdr:row>12</xdr:row>
      <xdr:rowOff>101600</xdr:rowOff>
    </xdr:from>
    <xdr:to>
      <xdr:col>5</xdr:col>
      <xdr:colOff>2438400</xdr:colOff>
      <xdr:row>29</xdr:row>
      <xdr:rowOff>194460</xdr:rowOff>
    </xdr:to>
    <xdr:pic>
      <xdr:nvPicPr>
        <xdr:cNvPr id="5" name="図 4">
          <a:extLst>
            <a:ext uri="{FF2B5EF4-FFF2-40B4-BE49-F238E27FC236}">
              <a16:creationId xmlns:a16="http://schemas.microsoft.com/office/drawing/2014/main" id="{0339DACA-6B33-7260-6922-BAD34F7D661D}"/>
            </a:ext>
          </a:extLst>
        </xdr:cNvPr>
        <xdr:cNvPicPr>
          <a:picLocks noChangeAspect="1"/>
        </xdr:cNvPicPr>
      </xdr:nvPicPr>
      <xdr:blipFill>
        <a:blip xmlns:r="http://schemas.openxmlformats.org/officeDocument/2006/relationships" r:embed="rId1"/>
        <a:stretch>
          <a:fillRect/>
        </a:stretch>
      </xdr:blipFill>
      <xdr:spPr>
        <a:xfrm>
          <a:off x="1943100" y="3175000"/>
          <a:ext cx="7772400" cy="441086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850900</xdr:colOff>
      <xdr:row>12</xdr:row>
      <xdr:rowOff>76200</xdr:rowOff>
    </xdr:from>
    <xdr:to>
      <xdr:col>5</xdr:col>
      <xdr:colOff>2298700</xdr:colOff>
      <xdr:row>29</xdr:row>
      <xdr:rowOff>169060</xdr:rowOff>
    </xdr:to>
    <xdr:pic>
      <xdr:nvPicPr>
        <xdr:cNvPr id="2" name="図 1">
          <a:extLst>
            <a:ext uri="{FF2B5EF4-FFF2-40B4-BE49-F238E27FC236}">
              <a16:creationId xmlns:a16="http://schemas.microsoft.com/office/drawing/2014/main" id="{8DF31E56-3402-657E-296F-ED8130802197}"/>
            </a:ext>
          </a:extLst>
        </xdr:cNvPr>
        <xdr:cNvPicPr>
          <a:picLocks noChangeAspect="1"/>
        </xdr:cNvPicPr>
      </xdr:nvPicPr>
      <xdr:blipFill>
        <a:blip xmlns:r="http://schemas.openxmlformats.org/officeDocument/2006/relationships" r:embed="rId1"/>
        <a:stretch>
          <a:fillRect/>
        </a:stretch>
      </xdr:blipFill>
      <xdr:spPr>
        <a:xfrm>
          <a:off x="1803400" y="3149600"/>
          <a:ext cx="7772400" cy="44108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15</xdr:row>
      <xdr:rowOff>12700</xdr:rowOff>
    </xdr:from>
    <xdr:to>
      <xdr:col>2</xdr:col>
      <xdr:colOff>14269</xdr:colOff>
      <xdr:row>22</xdr:row>
      <xdr:rowOff>14270</xdr:rowOff>
    </xdr:to>
    <xdr:cxnSp macro="">
      <xdr:nvCxnSpPr>
        <xdr:cNvPr id="3" name="直線コネクタ 2">
          <a:extLst>
            <a:ext uri="{FF2B5EF4-FFF2-40B4-BE49-F238E27FC236}">
              <a16:creationId xmlns:a16="http://schemas.microsoft.com/office/drawing/2014/main" id="{0FC9BBC4-ECA5-D4AC-70E7-7A80C098CFB4}"/>
            </a:ext>
          </a:extLst>
        </xdr:cNvPr>
        <xdr:cNvCxnSpPr>
          <a:cxnSpLocks/>
        </xdr:cNvCxnSpPr>
      </xdr:nvCxnSpPr>
      <xdr:spPr>
        <a:xfrm>
          <a:off x="1241461" y="3908318"/>
          <a:ext cx="14269" cy="185662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945080</xdr:colOff>
      <xdr:row>15</xdr:row>
      <xdr:rowOff>244296</xdr:rowOff>
    </xdr:from>
    <xdr:to>
      <xdr:col>2</xdr:col>
      <xdr:colOff>827640</xdr:colOff>
      <xdr:row>17</xdr:row>
      <xdr:rowOff>42807</xdr:rowOff>
    </xdr:to>
    <xdr:sp macro="" textlink="">
      <xdr:nvSpPr>
        <xdr:cNvPr id="8" name="テキスト ボックス 7">
          <a:extLst>
            <a:ext uri="{FF2B5EF4-FFF2-40B4-BE49-F238E27FC236}">
              <a16:creationId xmlns:a16="http://schemas.microsoft.com/office/drawing/2014/main" id="{781C59E2-3A60-151C-417E-F6C69EBE0C73}"/>
            </a:ext>
          </a:extLst>
        </xdr:cNvPr>
        <xdr:cNvSpPr txBox="1"/>
      </xdr:nvSpPr>
      <xdr:spPr>
        <a:xfrm>
          <a:off x="1230473" y="4139914"/>
          <a:ext cx="838628" cy="3264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新規登録</a:t>
          </a:r>
        </a:p>
      </xdr:txBody>
    </xdr:sp>
    <xdr:clientData/>
  </xdr:twoCellAnchor>
  <xdr:twoCellAnchor>
    <xdr:from>
      <xdr:col>2</xdr:col>
      <xdr:colOff>939800</xdr:colOff>
      <xdr:row>12</xdr:row>
      <xdr:rowOff>254000</xdr:rowOff>
    </xdr:from>
    <xdr:to>
      <xdr:col>8</xdr:col>
      <xdr:colOff>12700</xdr:colOff>
      <xdr:row>12</xdr:row>
      <xdr:rowOff>254000</xdr:rowOff>
    </xdr:to>
    <xdr:cxnSp macro="">
      <xdr:nvCxnSpPr>
        <xdr:cNvPr id="9" name="直線コネクタ 8">
          <a:extLst>
            <a:ext uri="{FF2B5EF4-FFF2-40B4-BE49-F238E27FC236}">
              <a16:creationId xmlns:a16="http://schemas.microsoft.com/office/drawing/2014/main" id="{701CF734-3648-674A-80D2-16ED23AD105C}"/>
            </a:ext>
          </a:extLst>
        </xdr:cNvPr>
        <xdr:cNvCxnSpPr>
          <a:cxnSpLocks/>
        </xdr:cNvCxnSpPr>
      </xdr:nvCxnSpPr>
      <xdr:spPr>
        <a:xfrm>
          <a:off x="2181261" y="3379056"/>
          <a:ext cx="1941102"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495440</xdr:colOff>
      <xdr:row>11</xdr:row>
      <xdr:rowOff>268270</xdr:rowOff>
    </xdr:from>
    <xdr:to>
      <xdr:col>5</xdr:col>
      <xdr:colOff>393841</xdr:colOff>
      <xdr:row>12</xdr:row>
      <xdr:rowOff>254000</xdr:rowOff>
    </xdr:to>
    <xdr:sp macro="" textlink="">
      <xdr:nvSpPr>
        <xdr:cNvPr id="11" name="テキスト ボックス 10">
          <a:extLst>
            <a:ext uri="{FF2B5EF4-FFF2-40B4-BE49-F238E27FC236}">
              <a16:creationId xmlns:a16="http://schemas.microsoft.com/office/drawing/2014/main" id="{D5DE27B0-ACC5-F948-A982-5D30198F7A53}"/>
            </a:ext>
          </a:extLst>
        </xdr:cNvPr>
        <xdr:cNvSpPr txBox="1"/>
      </xdr:nvSpPr>
      <xdr:spPr>
        <a:xfrm>
          <a:off x="3649036" y="3122203"/>
          <a:ext cx="854468" cy="2568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a:t>
          </a:r>
        </a:p>
      </xdr:txBody>
    </xdr:sp>
    <xdr:clientData/>
  </xdr:twoCellAnchor>
  <xdr:twoCellAnchor>
    <xdr:from>
      <xdr:col>9</xdr:col>
      <xdr:colOff>938659</xdr:colOff>
      <xdr:row>13</xdr:row>
      <xdr:rowOff>11416</xdr:rowOff>
    </xdr:from>
    <xdr:to>
      <xdr:col>11</xdr:col>
      <xdr:colOff>913259</xdr:colOff>
      <xdr:row>13</xdr:row>
      <xdr:rowOff>11416</xdr:rowOff>
    </xdr:to>
    <xdr:cxnSp macro="">
      <xdr:nvCxnSpPr>
        <xdr:cNvPr id="12" name="直線コネクタ 11">
          <a:extLst>
            <a:ext uri="{FF2B5EF4-FFF2-40B4-BE49-F238E27FC236}">
              <a16:creationId xmlns:a16="http://schemas.microsoft.com/office/drawing/2014/main" id="{42B4A96D-6A66-3043-ACC2-C308D9490461}"/>
            </a:ext>
          </a:extLst>
        </xdr:cNvPr>
        <xdr:cNvCxnSpPr>
          <a:cxnSpLocks/>
        </xdr:cNvCxnSpPr>
      </xdr:nvCxnSpPr>
      <xdr:spPr>
        <a:xfrm>
          <a:off x="6004389" y="3393326"/>
          <a:ext cx="18867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474133</xdr:colOff>
      <xdr:row>13</xdr:row>
      <xdr:rowOff>14270</xdr:rowOff>
    </xdr:from>
    <xdr:to>
      <xdr:col>10</xdr:col>
      <xdr:colOff>485168</xdr:colOff>
      <xdr:row>31</xdr:row>
      <xdr:rowOff>16933</xdr:rowOff>
    </xdr:to>
    <xdr:cxnSp macro="">
      <xdr:nvCxnSpPr>
        <xdr:cNvPr id="15" name="直線コネクタ 14">
          <a:extLst>
            <a:ext uri="{FF2B5EF4-FFF2-40B4-BE49-F238E27FC236}">
              <a16:creationId xmlns:a16="http://schemas.microsoft.com/office/drawing/2014/main" id="{161729EB-7792-F845-A639-2AD3C0505434}"/>
            </a:ext>
          </a:extLst>
        </xdr:cNvPr>
        <xdr:cNvCxnSpPr>
          <a:cxnSpLocks/>
        </xdr:cNvCxnSpPr>
      </xdr:nvCxnSpPr>
      <xdr:spPr>
        <a:xfrm flipH="1">
          <a:off x="6495931" y="3396180"/>
          <a:ext cx="11035" cy="469738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461434</xdr:colOff>
      <xdr:row>31</xdr:row>
      <xdr:rowOff>16933</xdr:rowOff>
    </xdr:from>
    <xdr:to>
      <xdr:col>12</xdr:col>
      <xdr:colOff>8467</xdr:colOff>
      <xdr:row>31</xdr:row>
      <xdr:rowOff>16933</xdr:rowOff>
    </xdr:to>
    <xdr:cxnSp macro="">
      <xdr:nvCxnSpPr>
        <xdr:cNvPr id="22" name="直線コネクタ 21">
          <a:extLst>
            <a:ext uri="{FF2B5EF4-FFF2-40B4-BE49-F238E27FC236}">
              <a16:creationId xmlns:a16="http://schemas.microsoft.com/office/drawing/2014/main" id="{47C81D04-D6D8-C54F-8E74-0EFA58717098}"/>
            </a:ext>
          </a:extLst>
        </xdr:cNvPr>
        <xdr:cNvCxnSpPr>
          <a:cxnSpLocks/>
        </xdr:cNvCxnSpPr>
      </xdr:nvCxnSpPr>
      <xdr:spPr>
        <a:xfrm>
          <a:off x="6483232" y="8093562"/>
          <a:ext cx="14591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941798</xdr:colOff>
      <xdr:row>19</xdr:row>
      <xdr:rowOff>15650</xdr:rowOff>
    </xdr:from>
    <xdr:to>
      <xdr:col>15</xdr:col>
      <xdr:colOff>897467</xdr:colOff>
      <xdr:row>19</xdr:row>
      <xdr:rowOff>15650</xdr:rowOff>
    </xdr:to>
    <xdr:cxnSp macro="">
      <xdr:nvCxnSpPr>
        <xdr:cNvPr id="27" name="直線コネクタ 26">
          <a:extLst>
            <a:ext uri="{FF2B5EF4-FFF2-40B4-BE49-F238E27FC236}">
              <a16:creationId xmlns:a16="http://schemas.microsoft.com/office/drawing/2014/main" id="{6843674B-2EEB-D542-B645-6C1177987D2C}"/>
            </a:ext>
          </a:extLst>
        </xdr:cNvPr>
        <xdr:cNvCxnSpPr>
          <a:cxnSpLocks/>
        </xdr:cNvCxnSpPr>
      </xdr:nvCxnSpPr>
      <xdr:spPr>
        <a:xfrm flipV="1">
          <a:off x="9831798" y="4981493"/>
          <a:ext cx="186780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0</xdr:colOff>
      <xdr:row>31</xdr:row>
      <xdr:rowOff>16933</xdr:rowOff>
    </xdr:from>
    <xdr:to>
      <xdr:col>16</xdr:col>
      <xdr:colOff>12700</xdr:colOff>
      <xdr:row>31</xdr:row>
      <xdr:rowOff>16933</xdr:rowOff>
    </xdr:to>
    <xdr:cxnSp macro="">
      <xdr:nvCxnSpPr>
        <xdr:cNvPr id="30" name="直線コネクタ 29">
          <a:extLst>
            <a:ext uri="{FF2B5EF4-FFF2-40B4-BE49-F238E27FC236}">
              <a16:creationId xmlns:a16="http://schemas.microsoft.com/office/drawing/2014/main" id="{74DE9B19-D3D1-1E49-894E-88BC7D55F834}"/>
            </a:ext>
          </a:extLst>
        </xdr:cNvPr>
        <xdr:cNvCxnSpPr>
          <a:cxnSpLocks/>
        </xdr:cNvCxnSpPr>
      </xdr:nvCxnSpPr>
      <xdr:spPr>
        <a:xfrm>
          <a:off x="9846067" y="8093562"/>
          <a:ext cx="19248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485169</xdr:colOff>
      <xdr:row>31</xdr:row>
      <xdr:rowOff>16933</xdr:rowOff>
    </xdr:from>
    <xdr:to>
      <xdr:col>14</xdr:col>
      <xdr:colOff>495300</xdr:colOff>
      <xdr:row>46</xdr:row>
      <xdr:rowOff>14270</xdr:rowOff>
    </xdr:to>
    <xdr:cxnSp macro="">
      <xdr:nvCxnSpPr>
        <xdr:cNvPr id="34" name="直線コネクタ 33">
          <a:extLst>
            <a:ext uri="{FF2B5EF4-FFF2-40B4-BE49-F238E27FC236}">
              <a16:creationId xmlns:a16="http://schemas.microsoft.com/office/drawing/2014/main" id="{DF2A9014-74D1-9245-8C1E-293BD3EDB640}"/>
            </a:ext>
          </a:extLst>
        </xdr:cNvPr>
        <xdr:cNvCxnSpPr>
          <a:cxnSpLocks/>
        </xdr:cNvCxnSpPr>
      </xdr:nvCxnSpPr>
      <xdr:spPr>
        <a:xfrm flipH="1">
          <a:off x="10331236" y="8079293"/>
          <a:ext cx="10131" cy="399284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495300</xdr:colOff>
      <xdr:row>35</xdr:row>
      <xdr:rowOff>238963</xdr:rowOff>
    </xdr:from>
    <xdr:to>
      <xdr:col>15</xdr:col>
      <xdr:colOff>939800</xdr:colOff>
      <xdr:row>35</xdr:row>
      <xdr:rowOff>238963</xdr:rowOff>
    </xdr:to>
    <xdr:cxnSp macro="">
      <xdr:nvCxnSpPr>
        <xdr:cNvPr id="36" name="直線コネクタ 35">
          <a:extLst>
            <a:ext uri="{FF2B5EF4-FFF2-40B4-BE49-F238E27FC236}">
              <a16:creationId xmlns:a16="http://schemas.microsoft.com/office/drawing/2014/main" id="{B925B419-8ECF-AF40-B424-F0D5B88A6381}"/>
            </a:ext>
          </a:extLst>
        </xdr:cNvPr>
        <xdr:cNvCxnSpPr>
          <a:cxnSpLocks/>
        </xdr:cNvCxnSpPr>
      </xdr:nvCxnSpPr>
      <xdr:spPr>
        <a:xfrm>
          <a:off x="10341367" y="9357278"/>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482600</xdr:colOff>
      <xdr:row>45</xdr:row>
      <xdr:rowOff>253999</xdr:rowOff>
    </xdr:from>
    <xdr:to>
      <xdr:col>15</xdr:col>
      <xdr:colOff>927100</xdr:colOff>
      <xdr:row>45</xdr:row>
      <xdr:rowOff>253999</xdr:rowOff>
    </xdr:to>
    <xdr:cxnSp macro="">
      <xdr:nvCxnSpPr>
        <xdr:cNvPr id="39" name="直線コネクタ 38">
          <a:extLst>
            <a:ext uri="{FF2B5EF4-FFF2-40B4-BE49-F238E27FC236}">
              <a16:creationId xmlns:a16="http://schemas.microsoft.com/office/drawing/2014/main" id="{0D1941DB-E4AE-9145-AE59-D7E607A06800}"/>
            </a:ext>
          </a:extLst>
        </xdr:cNvPr>
        <xdr:cNvCxnSpPr>
          <a:cxnSpLocks/>
        </xdr:cNvCxnSpPr>
      </xdr:nvCxnSpPr>
      <xdr:spPr>
        <a:xfrm>
          <a:off x="10328667" y="10941977"/>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809233</xdr:colOff>
      <xdr:row>17</xdr:row>
      <xdr:rowOff>187360</xdr:rowOff>
    </xdr:from>
    <xdr:to>
      <xdr:col>11</xdr:col>
      <xdr:colOff>707633</xdr:colOff>
      <xdr:row>18</xdr:row>
      <xdr:rowOff>143458</xdr:rowOff>
    </xdr:to>
    <xdr:sp macro="" textlink="">
      <xdr:nvSpPr>
        <xdr:cNvPr id="40" name="テキスト ボックス 39">
          <a:extLst>
            <a:ext uri="{FF2B5EF4-FFF2-40B4-BE49-F238E27FC236}">
              <a16:creationId xmlns:a16="http://schemas.microsoft.com/office/drawing/2014/main" id="{C3883239-247E-7E46-988E-5EBA91987274}"/>
            </a:ext>
          </a:extLst>
        </xdr:cNvPr>
        <xdr:cNvSpPr txBox="1"/>
      </xdr:nvSpPr>
      <xdr:spPr>
        <a:xfrm>
          <a:off x="9699233" y="4610956"/>
          <a:ext cx="854467" cy="2272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食材選択</a:t>
          </a:r>
        </a:p>
      </xdr:txBody>
    </xdr:sp>
    <xdr:clientData/>
  </xdr:twoCellAnchor>
  <xdr:twoCellAnchor>
    <xdr:from>
      <xdr:col>10</xdr:col>
      <xdr:colOff>778933</xdr:colOff>
      <xdr:row>29</xdr:row>
      <xdr:rowOff>194733</xdr:rowOff>
    </xdr:from>
    <xdr:to>
      <xdr:col>11</xdr:col>
      <xdr:colOff>766233</xdr:colOff>
      <xdr:row>30</xdr:row>
      <xdr:rowOff>169333</xdr:rowOff>
    </xdr:to>
    <xdr:sp macro="" textlink="">
      <xdr:nvSpPr>
        <xdr:cNvPr id="41" name="テキスト ボックス 40">
          <a:extLst>
            <a:ext uri="{FF2B5EF4-FFF2-40B4-BE49-F238E27FC236}">
              <a16:creationId xmlns:a16="http://schemas.microsoft.com/office/drawing/2014/main" id="{92D42648-7816-9349-9EC1-4BB53EDD3085}"/>
            </a:ext>
          </a:extLst>
        </xdr:cNvPr>
        <xdr:cNvSpPr txBox="1"/>
      </xdr:nvSpPr>
      <xdr:spPr>
        <a:xfrm>
          <a:off x="6800731" y="7757654"/>
          <a:ext cx="943367" cy="231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レシピ一覧</a:t>
          </a:r>
        </a:p>
      </xdr:txBody>
    </xdr:sp>
    <xdr:clientData/>
  </xdr:twoCellAnchor>
  <xdr:twoCellAnchor>
    <xdr:from>
      <xdr:col>14</xdr:col>
      <xdr:colOff>509855</xdr:colOff>
      <xdr:row>18</xdr:row>
      <xdr:rowOff>2949</xdr:rowOff>
    </xdr:from>
    <xdr:to>
      <xdr:col>15</xdr:col>
      <xdr:colOff>459055</xdr:colOff>
      <xdr:row>19</xdr:row>
      <xdr:rowOff>2950</xdr:rowOff>
    </xdr:to>
    <xdr:sp macro="" textlink="">
      <xdr:nvSpPr>
        <xdr:cNvPr id="43" name="テキスト ボックス 42">
          <a:extLst>
            <a:ext uri="{FF2B5EF4-FFF2-40B4-BE49-F238E27FC236}">
              <a16:creationId xmlns:a16="http://schemas.microsoft.com/office/drawing/2014/main" id="{1EBCD066-5DF1-634A-8E1A-E10A0286395C}"/>
            </a:ext>
          </a:extLst>
        </xdr:cNvPr>
        <xdr:cNvSpPr txBox="1"/>
      </xdr:nvSpPr>
      <xdr:spPr>
        <a:xfrm>
          <a:off x="10355922" y="4711938"/>
          <a:ext cx="905268" cy="256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レシピ登録</a:t>
          </a:r>
        </a:p>
      </xdr:txBody>
    </xdr:sp>
    <xdr:clientData/>
  </xdr:twoCellAnchor>
  <xdr:twoCellAnchor>
    <xdr:from>
      <xdr:col>14</xdr:col>
      <xdr:colOff>706966</xdr:colOff>
      <xdr:row>29</xdr:row>
      <xdr:rowOff>215899</xdr:rowOff>
    </xdr:from>
    <xdr:to>
      <xdr:col>15</xdr:col>
      <xdr:colOff>656166</xdr:colOff>
      <xdr:row>31</xdr:row>
      <xdr:rowOff>16932</xdr:rowOff>
    </xdr:to>
    <xdr:sp macro="" textlink="">
      <xdr:nvSpPr>
        <xdr:cNvPr id="44" name="テキスト ボックス 43">
          <a:extLst>
            <a:ext uri="{FF2B5EF4-FFF2-40B4-BE49-F238E27FC236}">
              <a16:creationId xmlns:a16="http://schemas.microsoft.com/office/drawing/2014/main" id="{8AC9F636-1EE0-6641-A535-ABACCA08DD98}"/>
            </a:ext>
          </a:extLst>
        </xdr:cNvPr>
        <xdr:cNvSpPr txBox="1"/>
      </xdr:nvSpPr>
      <xdr:spPr>
        <a:xfrm>
          <a:off x="10553033" y="7778820"/>
          <a:ext cx="905268" cy="3147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レシピ詳細</a:t>
          </a:r>
        </a:p>
      </xdr:txBody>
    </xdr:sp>
    <xdr:clientData/>
  </xdr:twoCellAnchor>
  <xdr:twoCellAnchor>
    <xdr:from>
      <xdr:col>14</xdr:col>
      <xdr:colOff>779410</xdr:colOff>
      <xdr:row>34</xdr:row>
      <xdr:rowOff>167623</xdr:rowOff>
    </xdr:from>
    <xdr:to>
      <xdr:col>15</xdr:col>
      <xdr:colOff>728610</xdr:colOff>
      <xdr:row>35</xdr:row>
      <xdr:rowOff>176090</xdr:rowOff>
    </xdr:to>
    <xdr:sp macro="" textlink="">
      <xdr:nvSpPr>
        <xdr:cNvPr id="45" name="テキスト ボックス 44">
          <a:extLst>
            <a:ext uri="{FF2B5EF4-FFF2-40B4-BE49-F238E27FC236}">
              <a16:creationId xmlns:a16="http://schemas.microsoft.com/office/drawing/2014/main" id="{BF69BF22-ADBF-074A-BE01-9AB96F652467}"/>
            </a:ext>
          </a:extLst>
        </xdr:cNvPr>
        <xdr:cNvSpPr txBox="1"/>
      </xdr:nvSpPr>
      <xdr:spPr>
        <a:xfrm>
          <a:off x="13493680" y="905762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14</xdr:col>
      <xdr:colOff>660400</xdr:colOff>
      <xdr:row>44</xdr:row>
      <xdr:rowOff>181417</xdr:rowOff>
    </xdr:from>
    <xdr:to>
      <xdr:col>15</xdr:col>
      <xdr:colOff>876300</xdr:colOff>
      <xdr:row>45</xdr:row>
      <xdr:rowOff>202584</xdr:rowOff>
    </xdr:to>
    <xdr:sp macro="" textlink="">
      <xdr:nvSpPr>
        <xdr:cNvPr id="46" name="テキスト ボックス 45">
          <a:extLst>
            <a:ext uri="{FF2B5EF4-FFF2-40B4-BE49-F238E27FC236}">
              <a16:creationId xmlns:a16="http://schemas.microsoft.com/office/drawing/2014/main" id="{65DFB6DE-9EA7-0349-95C1-81A4C72A5A23}"/>
            </a:ext>
          </a:extLst>
        </xdr:cNvPr>
        <xdr:cNvSpPr txBox="1"/>
      </xdr:nvSpPr>
      <xdr:spPr>
        <a:xfrm>
          <a:off x="10506467" y="11639956"/>
          <a:ext cx="1171968" cy="29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レシピツイート</a:t>
          </a:r>
        </a:p>
      </xdr:txBody>
    </xdr:sp>
    <xdr:clientData/>
  </xdr:twoCellAnchor>
  <xdr:twoCellAnchor>
    <xdr:from>
      <xdr:col>17</xdr:col>
      <xdr:colOff>944032</xdr:colOff>
      <xdr:row>46</xdr:row>
      <xdr:rowOff>29632</xdr:rowOff>
    </xdr:from>
    <xdr:to>
      <xdr:col>22</xdr:col>
      <xdr:colOff>8466</xdr:colOff>
      <xdr:row>46</xdr:row>
      <xdr:rowOff>29632</xdr:rowOff>
    </xdr:to>
    <xdr:cxnSp macro="">
      <xdr:nvCxnSpPr>
        <xdr:cNvPr id="47" name="直線コネクタ 46">
          <a:extLst>
            <a:ext uri="{FF2B5EF4-FFF2-40B4-BE49-F238E27FC236}">
              <a16:creationId xmlns:a16="http://schemas.microsoft.com/office/drawing/2014/main" id="{0755046B-295A-F242-BC35-FBB877343F52}"/>
            </a:ext>
          </a:extLst>
        </xdr:cNvPr>
        <xdr:cNvCxnSpPr>
          <a:cxnSpLocks/>
        </xdr:cNvCxnSpPr>
      </xdr:nvCxnSpPr>
      <xdr:spPr>
        <a:xfrm>
          <a:off x="13658302" y="10974463"/>
          <a:ext cx="384477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29633</xdr:colOff>
      <xdr:row>35</xdr:row>
      <xdr:rowOff>251663</xdr:rowOff>
    </xdr:from>
    <xdr:to>
      <xdr:col>19</xdr:col>
      <xdr:colOff>16933</xdr:colOff>
      <xdr:row>36</xdr:row>
      <xdr:rowOff>4086</xdr:rowOff>
    </xdr:to>
    <xdr:cxnSp macro="">
      <xdr:nvCxnSpPr>
        <xdr:cNvPr id="49" name="直線コネクタ 48">
          <a:extLst>
            <a:ext uri="{FF2B5EF4-FFF2-40B4-BE49-F238E27FC236}">
              <a16:creationId xmlns:a16="http://schemas.microsoft.com/office/drawing/2014/main" id="{AAF019C4-3D72-C543-A710-BC91430F91BD}"/>
            </a:ext>
          </a:extLst>
        </xdr:cNvPr>
        <xdr:cNvCxnSpPr>
          <a:cxnSpLocks/>
        </xdr:cNvCxnSpPr>
      </xdr:nvCxnSpPr>
      <xdr:spPr>
        <a:xfrm>
          <a:off x="13699970" y="9369978"/>
          <a:ext cx="943367" cy="927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14269</xdr:colOff>
      <xdr:row>19</xdr:row>
      <xdr:rowOff>28539</xdr:rowOff>
    </xdr:from>
    <xdr:to>
      <xdr:col>22</xdr:col>
      <xdr:colOff>14269</xdr:colOff>
      <xdr:row>46</xdr:row>
      <xdr:rowOff>42809</xdr:rowOff>
    </xdr:to>
    <xdr:cxnSp macro="">
      <xdr:nvCxnSpPr>
        <xdr:cNvPr id="50" name="直線コネクタ 49">
          <a:extLst>
            <a:ext uri="{FF2B5EF4-FFF2-40B4-BE49-F238E27FC236}">
              <a16:creationId xmlns:a16="http://schemas.microsoft.com/office/drawing/2014/main" id="{C39E0B42-0E55-AD4C-9ADD-33933CFBBA14}"/>
            </a:ext>
          </a:extLst>
        </xdr:cNvPr>
        <xdr:cNvCxnSpPr>
          <a:cxnSpLocks/>
        </xdr:cNvCxnSpPr>
      </xdr:nvCxnSpPr>
      <xdr:spPr>
        <a:xfrm>
          <a:off x="17508876" y="4980112"/>
          <a:ext cx="0" cy="704921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22</xdr:col>
      <xdr:colOff>8467</xdr:colOff>
      <xdr:row>28</xdr:row>
      <xdr:rowOff>135466</xdr:rowOff>
    </xdr:to>
    <xdr:cxnSp macro="">
      <xdr:nvCxnSpPr>
        <xdr:cNvPr id="52" name="直線コネクタ 51">
          <a:extLst>
            <a:ext uri="{FF2B5EF4-FFF2-40B4-BE49-F238E27FC236}">
              <a16:creationId xmlns:a16="http://schemas.microsoft.com/office/drawing/2014/main" id="{A50E0D92-7BBB-BB49-A293-0236A0C14B26}"/>
            </a:ext>
          </a:extLst>
        </xdr:cNvPr>
        <xdr:cNvCxnSpPr>
          <a:cxnSpLocks/>
        </xdr:cNvCxnSpPr>
      </xdr:nvCxnSpPr>
      <xdr:spPr>
        <a:xfrm flipV="1">
          <a:off x="8882200" y="7414564"/>
          <a:ext cx="8620874" cy="1270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12</xdr:col>
      <xdr:colOff>948267</xdr:colOff>
      <xdr:row>29</xdr:row>
      <xdr:rowOff>256852</xdr:rowOff>
    </xdr:to>
    <xdr:cxnSp macro="">
      <xdr:nvCxnSpPr>
        <xdr:cNvPr id="54" name="直線コネクタ 53">
          <a:extLst>
            <a:ext uri="{FF2B5EF4-FFF2-40B4-BE49-F238E27FC236}">
              <a16:creationId xmlns:a16="http://schemas.microsoft.com/office/drawing/2014/main" id="{241B70F5-6001-9644-8B1E-0C9C2DAD9B5B}"/>
            </a:ext>
          </a:extLst>
        </xdr:cNvPr>
        <xdr:cNvCxnSpPr>
          <a:cxnSpLocks/>
        </xdr:cNvCxnSpPr>
      </xdr:nvCxnSpPr>
      <xdr:spPr>
        <a:xfrm>
          <a:off x="8882200" y="7428833"/>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16933</xdr:colOff>
      <xdr:row>19</xdr:row>
      <xdr:rowOff>21451</xdr:rowOff>
    </xdr:from>
    <xdr:to>
      <xdr:col>22</xdr:col>
      <xdr:colOff>29633</xdr:colOff>
      <xdr:row>19</xdr:row>
      <xdr:rowOff>21451</xdr:rowOff>
    </xdr:to>
    <xdr:cxnSp macro="">
      <xdr:nvCxnSpPr>
        <xdr:cNvPr id="58" name="直線コネクタ 57">
          <a:extLst>
            <a:ext uri="{FF2B5EF4-FFF2-40B4-BE49-F238E27FC236}">
              <a16:creationId xmlns:a16="http://schemas.microsoft.com/office/drawing/2014/main" id="{0B99CD97-4D04-F748-87A2-9B0BFE1338A2}"/>
            </a:ext>
          </a:extLst>
        </xdr:cNvPr>
        <xdr:cNvCxnSpPr>
          <a:cxnSpLocks/>
        </xdr:cNvCxnSpPr>
      </xdr:nvCxnSpPr>
      <xdr:spPr>
        <a:xfrm>
          <a:off x="13687270" y="4987294"/>
          <a:ext cx="383697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791293</xdr:colOff>
      <xdr:row>35</xdr:row>
      <xdr:rowOff>151716</xdr:rowOff>
    </xdr:from>
    <xdr:to>
      <xdr:col>15</xdr:col>
      <xdr:colOff>950043</xdr:colOff>
      <xdr:row>36</xdr:row>
      <xdr:rowOff>75588</xdr:rowOff>
    </xdr:to>
    <xdr:sp macro="" textlink="">
      <xdr:nvSpPr>
        <xdr:cNvPr id="79" name="三角形 78">
          <a:extLst>
            <a:ext uri="{FF2B5EF4-FFF2-40B4-BE49-F238E27FC236}">
              <a16:creationId xmlns:a16="http://schemas.microsoft.com/office/drawing/2014/main" id="{89078AA2-81A8-6B4F-A05F-FFD932B2753A}"/>
            </a:ext>
          </a:extLst>
        </xdr:cNvPr>
        <xdr:cNvSpPr/>
      </xdr:nvSpPr>
      <xdr:spPr>
        <a:xfrm rot="5400000">
          <a:off x="11582440" y="9281019"/>
          <a:ext cx="18072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23</xdr:row>
      <xdr:rowOff>101600</xdr:rowOff>
    </xdr:from>
    <xdr:to>
      <xdr:col>14</xdr:col>
      <xdr:colOff>0</xdr:colOff>
      <xdr:row>23</xdr:row>
      <xdr:rowOff>247650</xdr:rowOff>
    </xdr:to>
    <xdr:sp macro="" textlink="">
      <xdr:nvSpPr>
        <xdr:cNvPr id="83" name="三角形 82">
          <a:extLst>
            <a:ext uri="{FF2B5EF4-FFF2-40B4-BE49-F238E27FC236}">
              <a16:creationId xmlns:a16="http://schemas.microsoft.com/office/drawing/2014/main" id="{EFEAB92D-D9E5-6047-B779-13699474700A}"/>
            </a:ext>
          </a:extLst>
        </xdr:cNvPr>
        <xdr:cNvSpPr/>
      </xdr:nvSpPr>
      <xdr:spPr>
        <a:xfrm rot="10800000">
          <a:off x="9846067" y="6123398"/>
          <a:ext cx="0" cy="1460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12700</xdr:colOff>
      <xdr:row>26</xdr:row>
      <xdr:rowOff>254000</xdr:rowOff>
    </xdr:from>
    <xdr:to>
      <xdr:col>6</xdr:col>
      <xdr:colOff>14270</xdr:colOff>
      <xdr:row>27</xdr:row>
      <xdr:rowOff>0</xdr:rowOff>
    </xdr:to>
    <xdr:cxnSp macro="">
      <xdr:nvCxnSpPr>
        <xdr:cNvPr id="85" name="直線コネクタ 84">
          <a:extLst>
            <a:ext uri="{FF2B5EF4-FFF2-40B4-BE49-F238E27FC236}">
              <a16:creationId xmlns:a16="http://schemas.microsoft.com/office/drawing/2014/main" id="{6C04F1F5-BE61-554E-AAC4-DBC62839F145}"/>
            </a:ext>
          </a:extLst>
        </xdr:cNvPr>
        <xdr:cNvCxnSpPr>
          <a:cxnSpLocks/>
        </xdr:cNvCxnSpPr>
      </xdr:nvCxnSpPr>
      <xdr:spPr>
        <a:xfrm>
          <a:off x="4122363" y="7060629"/>
          <a:ext cx="957637"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28539</xdr:colOff>
      <xdr:row>14</xdr:row>
      <xdr:rowOff>14270</xdr:rowOff>
    </xdr:from>
    <xdr:to>
      <xdr:col>5</xdr:col>
      <xdr:colOff>481030</xdr:colOff>
      <xdr:row>14</xdr:row>
      <xdr:rowOff>14270</xdr:rowOff>
    </xdr:to>
    <xdr:cxnSp macro="">
      <xdr:nvCxnSpPr>
        <xdr:cNvPr id="87" name="直線コネクタ 86">
          <a:extLst>
            <a:ext uri="{FF2B5EF4-FFF2-40B4-BE49-F238E27FC236}">
              <a16:creationId xmlns:a16="http://schemas.microsoft.com/office/drawing/2014/main" id="{4334ACAA-02CF-014E-9E58-A96D00D508FA}"/>
            </a:ext>
          </a:extLst>
        </xdr:cNvPr>
        <xdr:cNvCxnSpPr>
          <a:cxnSpLocks/>
        </xdr:cNvCxnSpPr>
      </xdr:nvCxnSpPr>
      <xdr:spPr>
        <a:xfrm>
          <a:off x="2226067" y="3653034"/>
          <a:ext cx="236462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482600</xdr:colOff>
      <xdr:row>14</xdr:row>
      <xdr:rowOff>11416</xdr:rowOff>
    </xdr:from>
    <xdr:to>
      <xdr:col>5</xdr:col>
      <xdr:colOff>485168</xdr:colOff>
      <xdr:row>17</xdr:row>
      <xdr:rowOff>42808</xdr:rowOff>
    </xdr:to>
    <xdr:cxnSp macro="">
      <xdr:nvCxnSpPr>
        <xdr:cNvPr id="88" name="直線コネクタ 87">
          <a:extLst>
            <a:ext uri="{FF2B5EF4-FFF2-40B4-BE49-F238E27FC236}">
              <a16:creationId xmlns:a16="http://schemas.microsoft.com/office/drawing/2014/main" id="{E627F45E-AB42-D548-BB55-403D3A7B03FB}"/>
            </a:ext>
          </a:extLst>
        </xdr:cNvPr>
        <xdr:cNvCxnSpPr>
          <a:cxnSpLocks/>
        </xdr:cNvCxnSpPr>
      </xdr:nvCxnSpPr>
      <xdr:spPr>
        <a:xfrm>
          <a:off x="4592263" y="3650180"/>
          <a:ext cx="2568" cy="81622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538108</xdr:colOff>
      <xdr:row>13</xdr:row>
      <xdr:rowOff>246009</xdr:rowOff>
    </xdr:from>
    <xdr:to>
      <xdr:col>4</xdr:col>
      <xdr:colOff>385708</xdr:colOff>
      <xdr:row>15</xdr:row>
      <xdr:rowOff>82479</xdr:rowOff>
    </xdr:to>
    <xdr:sp macro="" textlink="">
      <xdr:nvSpPr>
        <xdr:cNvPr id="92" name="テキスト ボックス 91">
          <a:extLst>
            <a:ext uri="{FF2B5EF4-FFF2-40B4-BE49-F238E27FC236}">
              <a16:creationId xmlns:a16="http://schemas.microsoft.com/office/drawing/2014/main" id="{D0D3F278-3B98-E446-8992-CD7D94AFAFAF}"/>
            </a:ext>
          </a:extLst>
        </xdr:cNvPr>
        <xdr:cNvSpPr txBox="1"/>
      </xdr:nvSpPr>
      <xdr:spPr>
        <a:xfrm>
          <a:off x="2735636" y="3627919"/>
          <a:ext cx="803668" cy="350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80434</xdr:colOff>
      <xdr:row>17</xdr:row>
      <xdr:rowOff>253712</xdr:rowOff>
    </xdr:from>
    <xdr:to>
      <xdr:col>22</xdr:col>
      <xdr:colOff>29634</xdr:colOff>
      <xdr:row>18</xdr:row>
      <xdr:rowOff>211188</xdr:rowOff>
    </xdr:to>
    <xdr:sp macro="" textlink="">
      <xdr:nvSpPr>
        <xdr:cNvPr id="93" name="テキスト ボックス 92">
          <a:extLst>
            <a:ext uri="{FF2B5EF4-FFF2-40B4-BE49-F238E27FC236}">
              <a16:creationId xmlns:a16="http://schemas.microsoft.com/office/drawing/2014/main" id="{33392A33-00CA-EB45-A86E-774AC5419825}"/>
            </a:ext>
          </a:extLst>
        </xdr:cNvPr>
        <xdr:cNvSpPr txBox="1"/>
      </xdr:nvSpPr>
      <xdr:spPr>
        <a:xfrm>
          <a:off x="13750771" y="4691577"/>
          <a:ext cx="377347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88901</xdr:colOff>
      <xdr:row>34</xdr:row>
      <xdr:rowOff>80433</xdr:rowOff>
    </xdr:from>
    <xdr:to>
      <xdr:col>18</xdr:col>
      <xdr:colOff>897468</xdr:colOff>
      <xdr:row>35</xdr:row>
      <xdr:rowOff>118533</xdr:rowOff>
    </xdr:to>
    <xdr:sp macro="" textlink="">
      <xdr:nvSpPr>
        <xdr:cNvPr id="94" name="テキスト ボックス 93">
          <a:extLst>
            <a:ext uri="{FF2B5EF4-FFF2-40B4-BE49-F238E27FC236}">
              <a16:creationId xmlns:a16="http://schemas.microsoft.com/office/drawing/2014/main" id="{179E0242-C010-DC42-923E-F18E45A1A44B}"/>
            </a:ext>
          </a:extLst>
        </xdr:cNvPr>
        <xdr:cNvSpPr txBox="1"/>
      </xdr:nvSpPr>
      <xdr:spPr>
        <a:xfrm>
          <a:off x="13759238" y="8941894"/>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18</xdr:col>
      <xdr:colOff>16933</xdr:colOff>
      <xdr:row>44</xdr:row>
      <xdr:rowOff>200536</xdr:rowOff>
    </xdr:from>
    <xdr:to>
      <xdr:col>19</xdr:col>
      <xdr:colOff>156966</xdr:colOff>
      <xdr:row>45</xdr:row>
      <xdr:rowOff>256853</xdr:rowOff>
    </xdr:to>
    <xdr:sp macro="" textlink="">
      <xdr:nvSpPr>
        <xdr:cNvPr id="95" name="テキスト ボックス 94">
          <a:extLst>
            <a:ext uri="{FF2B5EF4-FFF2-40B4-BE49-F238E27FC236}">
              <a16:creationId xmlns:a16="http://schemas.microsoft.com/office/drawing/2014/main" id="{ED3E2DD7-C35B-5342-B0E3-A710DFC946DB}"/>
            </a:ext>
          </a:extLst>
        </xdr:cNvPr>
        <xdr:cNvSpPr txBox="1"/>
      </xdr:nvSpPr>
      <xdr:spPr>
        <a:xfrm>
          <a:off x="16555472" y="11701884"/>
          <a:ext cx="1096101" cy="3274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ツイート完了</a:t>
          </a:r>
        </a:p>
      </xdr:txBody>
    </xdr:sp>
    <xdr:clientData/>
  </xdr:twoCellAnchor>
  <xdr:twoCellAnchor>
    <xdr:from>
      <xdr:col>12</xdr:col>
      <xdr:colOff>948267</xdr:colOff>
      <xdr:row>29</xdr:row>
      <xdr:rowOff>59266</xdr:rowOff>
    </xdr:from>
    <xdr:to>
      <xdr:col>12</xdr:col>
      <xdr:colOff>954617</xdr:colOff>
      <xdr:row>29</xdr:row>
      <xdr:rowOff>256852</xdr:rowOff>
    </xdr:to>
    <xdr:sp macro="" textlink="">
      <xdr:nvSpPr>
        <xdr:cNvPr id="103" name="三角形 102">
          <a:extLst>
            <a:ext uri="{FF2B5EF4-FFF2-40B4-BE49-F238E27FC236}">
              <a16:creationId xmlns:a16="http://schemas.microsoft.com/office/drawing/2014/main" id="{B520436D-6B01-0649-94FE-022E33F0F319}"/>
            </a:ext>
          </a:extLst>
        </xdr:cNvPr>
        <xdr:cNvSpPr/>
      </xdr:nvSpPr>
      <xdr:spPr>
        <a:xfrm rot="10800000">
          <a:off x="8882200" y="7622187"/>
          <a:ext cx="6350" cy="197586"/>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399550</xdr:colOff>
      <xdr:row>13</xdr:row>
      <xdr:rowOff>14270</xdr:rowOff>
    </xdr:from>
    <xdr:to>
      <xdr:col>7</xdr:col>
      <xdr:colOff>406400</xdr:colOff>
      <xdr:row>51</xdr:row>
      <xdr:rowOff>256663</xdr:rowOff>
    </xdr:to>
    <xdr:cxnSp macro="">
      <xdr:nvCxnSpPr>
        <xdr:cNvPr id="68" name="直線コネクタ 67">
          <a:extLst>
            <a:ext uri="{FF2B5EF4-FFF2-40B4-BE49-F238E27FC236}">
              <a16:creationId xmlns:a16="http://schemas.microsoft.com/office/drawing/2014/main" id="{6C8BEC8F-C1C8-2D40-9F9E-852C926EB1AE}"/>
            </a:ext>
          </a:extLst>
        </xdr:cNvPr>
        <xdr:cNvCxnSpPr>
          <a:cxnSpLocks/>
        </xdr:cNvCxnSpPr>
      </xdr:nvCxnSpPr>
      <xdr:spPr>
        <a:xfrm>
          <a:off x="3553146" y="3396180"/>
          <a:ext cx="6850" cy="1108733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404091</xdr:colOff>
      <xdr:row>52</xdr:row>
      <xdr:rowOff>2437</xdr:rowOff>
    </xdr:from>
    <xdr:to>
      <xdr:col>8</xdr:col>
      <xdr:colOff>10583</xdr:colOff>
      <xdr:row>52</xdr:row>
      <xdr:rowOff>2437</xdr:rowOff>
    </xdr:to>
    <xdr:cxnSp macro="">
      <xdr:nvCxnSpPr>
        <xdr:cNvPr id="82" name="直線コネクタ 81">
          <a:extLst>
            <a:ext uri="{FF2B5EF4-FFF2-40B4-BE49-F238E27FC236}">
              <a16:creationId xmlns:a16="http://schemas.microsoft.com/office/drawing/2014/main" id="{77573F61-FE99-E64B-9D89-A5C8F266377B}"/>
            </a:ext>
          </a:extLst>
        </xdr:cNvPr>
        <xdr:cNvCxnSpPr>
          <a:cxnSpLocks/>
        </xdr:cNvCxnSpPr>
      </xdr:nvCxnSpPr>
      <xdr:spPr>
        <a:xfrm flipV="1">
          <a:off x="3557687" y="13444459"/>
          <a:ext cx="562559"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8466</xdr:colOff>
      <xdr:row>52</xdr:row>
      <xdr:rowOff>1379</xdr:rowOff>
    </xdr:from>
    <xdr:to>
      <xdr:col>11</xdr:col>
      <xdr:colOff>931333</xdr:colOff>
      <xdr:row>52</xdr:row>
      <xdr:rowOff>1379</xdr:rowOff>
    </xdr:to>
    <xdr:cxnSp macro="">
      <xdr:nvCxnSpPr>
        <xdr:cNvPr id="84" name="直線コネクタ 83">
          <a:extLst>
            <a:ext uri="{FF2B5EF4-FFF2-40B4-BE49-F238E27FC236}">
              <a16:creationId xmlns:a16="http://schemas.microsoft.com/office/drawing/2014/main" id="{C1BE674B-9D00-4946-83A9-7E62DBBAA0D3}"/>
            </a:ext>
          </a:extLst>
        </xdr:cNvPr>
        <xdr:cNvCxnSpPr>
          <a:cxnSpLocks/>
        </xdr:cNvCxnSpPr>
      </xdr:nvCxnSpPr>
      <xdr:spPr>
        <a:xfrm>
          <a:off x="6030264" y="13443401"/>
          <a:ext cx="187893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16934</xdr:colOff>
      <xdr:row>56</xdr:row>
      <xdr:rowOff>231741</xdr:rowOff>
    </xdr:from>
    <xdr:to>
      <xdr:col>11</xdr:col>
      <xdr:colOff>931334</xdr:colOff>
      <xdr:row>56</xdr:row>
      <xdr:rowOff>235977</xdr:rowOff>
    </xdr:to>
    <xdr:cxnSp macro="">
      <xdr:nvCxnSpPr>
        <xdr:cNvPr id="89" name="直線コネクタ 88">
          <a:extLst>
            <a:ext uri="{FF2B5EF4-FFF2-40B4-BE49-F238E27FC236}">
              <a16:creationId xmlns:a16="http://schemas.microsoft.com/office/drawing/2014/main" id="{108F910E-F07D-AF42-9277-06B6C404EF6E}"/>
            </a:ext>
          </a:extLst>
        </xdr:cNvPr>
        <xdr:cNvCxnSpPr>
          <a:cxnSpLocks/>
        </xdr:cNvCxnSpPr>
      </xdr:nvCxnSpPr>
      <xdr:spPr>
        <a:xfrm>
          <a:off x="6994799" y="14715449"/>
          <a:ext cx="914400" cy="423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1093</xdr:colOff>
      <xdr:row>57</xdr:row>
      <xdr:rowOff>64120</xdr:rowOff>
    </xdr:from>
    <xdr:to>
      <xdr:col>12</xdr:col>
      <xdr:colOff>5326</xdr:colOff>
      <xdr:row>58</xdr:row>
      <xdr:rowOff>98937</xdr:rowOff>
    </xdr:to>
    <xdr:sp macro="" textlink="">
      <xdr:nvSpPr>
        <xdr:cNvPr id="97" name="テキスト ボックス 96">
          <a:extLst>
            <a:ext uri="{FF2B5EF4-FFF2-40B4-BE49-F238E27FC236}">
              <a16:creationId xmlns:a16="http://schemas.microsoft.com/office/drawing/2014/main" id="{8E68B76D-B303-CC44-B65F-3468D8C57C9A}"/>
            </a:ext>
          </a:extLst>
        </xdr:cNvPr>
        <xdr:cNvSpPr txBox="1"/>
      </xdr:nvSpPr>
      <xdr:spPr>
        <a:xfrm>
          <a:off x="9847160" y="14676255"/>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9</xdr:col>
      <xdr:colOff>21167</xdr:colOff>
      <xdr:row>48</xdr:row>
      <xdr:rowOff>233787</xdr:rowOff>
    </xdr:from>
    <xdr:to>
      <xdr:col>15</xdr:col>
      <xdr:colOff>42809</xdr:colOff>
      <xdr:row>48</xdr:row>
      <xdr:rowOff>242585</xdr:rowOff>
    </xdr:to>
    <xdr:cxnSp macro="">
      <xdr:nvCxnSpPr>
        <xdr:cNvPr id="99" name="直線コネクタ 98">
          <a:extLst>
            <a:ext uri="{FF2B5EF4-FFF2-40B4-BE49-F238E27FC236}">
              <a16:creationId xmlns:a16="http://schemas.microsoft.com/office/drawing/2014/main" id="{78026579-0130-EF4E-A023-BCCC5E783353}"/>
            </a:ext>
          </a:extLst>
        </xdr:cNvPr>
        <xdr:cNvCxnSpPr>
          <a:cxnSpLocks/>
        </xdr:cNvCxnSpPr>
      </xdr:nvCxnSpPr>
      <xdr:spPr>
        <a:xfrm>
          <a:off x="7955100" y="12776821"/>
          <a:ext cx="5758046" cy="879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21167</xdr:colOff>
      <xdr:row>48</xdr:row>
      <xdr:rowOff>228314</xdr:rowOff>
    </xdr:from>
    <xdr:to>
      <xdr:col>9</xdr:col>
      <xdr:colOff>28539</xdr:colOff>
      <xdr:row>51</xdr:row>
      <xdr:rowOff>1</xdr:rowOff>
    </xdr:to>
    <xdr:cxnSp macro="">
      <xdr:nvCxnSpPr>
        <xdr:cNvPr id="100" name="直線コネクタ 99">
          <a:extLst>
            <a:ext uri="{FF2B5EF4-FFF2-40B4-BE49-F238E27FC236}">
              <a16:creationId xmlns:a16="http://schemas.microsoft.com/office/drawing/2014/main" id="{0C0CEF0D-94C8-E647-A9C5-E13DBD4644B1}"/>
            </a:ext>
          </a:extLst>
        </xdr:cNvPr>
        <xdr:cNvCxnSpPr>
          <a:cxnSpLocks/>
        </xdr:cNvCxnSpPr>
      </xdr:nvCxnSpPr>
      <xdr:spPr>
        <a:xfrm flipH="1">
          <a:off x="7955100" y="12771348"/>
          <a:ext cx="7372" cy="55651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142838</xdr:colOff>
      <xdr:row>50</xdr:row>
      <xdr:rowOff>213096</xdr:rowOff>
    </xdr:from>
    <xdr:to>
      <xdr:col>15</xdr:col>
      <xdr:colOff>41238</xdr:colOff>
      <xdr:row>51</xdr:row>
      <xdr:rowOff>186127</xdr:rowOff>
    </xdr:to>
    <xdr:sp macro="" textlink="">
      <xdr:nvSpPr>
        <xdr:cNvPr id="101" name="テキスト ボックス 100">
          <a:extLst>
            <a:ext uri="{FF2B5EF4-FFF2-40B4-BE49-F238E27FC236}">
              <a16:creationId xmlns:a16="http://schemas.microsoft.com/office/drawing/2014/main" id="{B86559FF-73F6-CF4F-ABE6-A7CC04C9AA21}"/>
            </a:ext>
          </a:extLst>
        </xdr:cNvPr>
        <xdr:cNvSpPr txBox="1"/>
      </xdr:nvSpPr>
      <xdr:spPr>
        <a:xfrm>
          <a:off x="12857108" y="13012984"/>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8</xdr:col>
      <xdr:colOff>880534</xdr:colOff>
      <xdr:row>50</xdr:row>
      <xdr:rowOff>71968</xdr:rowOff>
    </xdr:from>
    <xdr:to>
      <xdr:col>9</xdr:col>
      <xdr:colOff>116417</xdr:colOff>
      <xdr:row>51</xdr:row>
      <xdr:rowOff>1</xdr:rowOff>
    </xdr:to>
    <xdr:sp macro="" textlink="">
      <xdr:nvSpPr>
        <xdr:cNvPr id="105" name="三角形 104">
          <a:extLst>
            <a:ext uri="{FF2B5EF4-FFF2-40B4-BE49-F238E27FC236}">
              <a16:creationId xmlns:a16="http://schemas.microsoft.com/office/drawing/2014/main" id="{78A81B41-4E0B-1840-B00D-7F7EEC995979}"/>
            </a:ext>
          </a:extLst>
        </xdr:cNvPr>
        <xdr:cNvSpPr/>
      </xdr:nvSpPr>
      <xdr:spPr>
        <a:xfrm rot="10800000">
          <a:off x="4990197" y="13000283"/>
          <a:ext cx="191950" cy="18488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781448</xdr:colOff>
      <xdr:row>30</xdr:row>
      <xdr:rowOff>187991</xdr:rowOff>
    </xdr:from>
    <xdr:to>
      <xdr:col>15</xdr:col>
      <xdr:colOff>940198</xdr:colOff>
      <xdr:row>31</xdr:row>
      <xdr:rowOff>109674</xdr:rowOff>
    </xdr:to>
    <xdr:sp macro="" textlink="">
      <xdr:nvSpPr>
        <xdr:cNvPr id="106" name="三角形 105">
          <a:extLst>
            <a:ext uri="{FF2B5EF4-FFF2-40B4-BE49-F238E27FC236}">
              <a16:creationId xmlns:a16="http://schemas.microsoft.com/office/drawing/2014/main" id="{379CE4A5-78D9-A04A-B8C3-09B6E463B9D5}"/>
            </a:ext>
          </a:extLst>
        </xdr:cNvPr>
        <xdr:cNvSpPr/>
      </xdr:nvSpPr>
      <xdr:spPr>
        <a:xfrm rot="5400000">
          <a:off x="14441891" y="8046200"/>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762396</xdr:colOff>
      <xdr:row>45</xdr:row>
      <xdr:rowOff>180177</xdr:rowOff>
    </xdr:from>
    <xdr:to>
      <xdr:col>15</xdr:col>
      <xdr:colOff>921146</xdr:colOff>
      <xdr:row>46</xdr:row>
      <xdr:rowOff>101860</xdr:rowOff>
    </xdr:to>
    <xdr:sp macro="" textlink="">
      <xdr:nvSpPr>
        <xdr:cNvPr id="107" name="三角形 106">
          <a:extLst>
            <a:ext uri="{FF2B5EF4-FFF2-40B4-BE49-F238E27FC236}">
              <a16:creationId xmlns:a16="http://schemas.microsoft.com/office/drawing/2014/main" id="{789A773E-6B92-3248-8DC8-B85AF32CAD3F}"/>
            </a:ext>
          </a:extLst>
        </xdr:cNvPr>
        <xdr:cNvSpPr/>
      </xdr:nvSpPr>
      <xdr:spPr>
        <a:xfrm rot="5400000">
          <a:off x="11554638" y="10878048"/>
          <a:ext cx="17853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14270</xdr:colOff>
      <xdr:row>51</xdr:row>
      <xdr:rowOff>249766</xdr:rowOff>
    </xdr:from>
    <xdr:to>
      <xdr:col>11</xdr:col>
      <xdr:colOff>16934</xdr:colOff>
      <xdr:row>57</xdr:row>
      <xdr:rowOff>0</xdr:rowOff>
    </xdr:to>
    <xdr:cxnSp macro="">
      <xdr:nvCxnSpPr>
        <xdr:cNvPr id="109" name="直線コネクタ 108">
          <a:extLst>
            <a:ext uri="{FF2B5EF4-FFF2-40B4-BE49-F238E27FC236}">
              <a16:creationId xmlns:a16="http://schemas.microsoft.com/office/drawing/2014/main" id="{3585762C-D178-064E-8A94-D3F680D9E563}"/>
            </a:ext>
          </a:extLst>
        </xdr:cNvPr>
        <xdr:cNvCxnSpPr>
          <a:cxnSpLocks/>
        </xdr:cNvCxnSpPr>
      </xdr:nvCxnSpPr>
      <xdr:spPr>
        <a:xfrm flipH="1">
          <a:off x="6992135" y="13434935"/>
          <a:ext cx="2664" cy="130562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767053</xdr:colOff>
      <xdr:row>56</xdr:row>
      <xdr:rowOff>85418</xdr:rowOff>
    </xdr:from>
    <xdr:to>
      <xdr:col>11</xdr:col>
      <xdr:colOff>925803</xdr:colOff>
      <xdr:row>57</xdr:row>
      <xdr:rowOff>115453</xdr:rowOff>
    </xdr:to>
    <xdr:sp macro="" textlink="">
      <xdr:nvSpPr>
        <xdr:cNvPr id="110" name="三角形 109">
          <a:extLst>
            <a:ext uri="{FF2B5EF4-FFF2-40B4-BE49-F238E27FC236}">
              <a16:creationId xmlns:a16="http://schemas.microsoft.com/office/drawing/2014/main" id="{0E4F496A-6100-0940-ABD2-68B65DB88141}"/>
            </a:ext>
          </a:extLst>
        </xdr:cNvPr>
        <xdr:cNvSpPr/>
      </xdr:nvSpPr>
      <xdr:spPr>
        <a:xfrm rot="5400000">
          <a:off x="7687983" y="14654600"/>
          <a:ext cx="272619"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56</xdr:row>
      <xdr:rowOff>226411</xdr:rowOff>
    </xdr:from>
    <xdr:to>
      <xdr:col>15</xdr:col>
      <xdr:colOff>42809</xdr:colOff>
      <xdr:row>56</xdr:row>
      <xdr:rowOff>228314</xdr:rowOff>
    </xdr:to>
    <xdr:cxnSp macro="">
      <xdr:nvCxnSpPr>
        <xdr:cNvPr id="111" name="直線コネクタ 110">
          <a:extLst>
            <a:ext uri="{FF2B5EF4-FFF2-40B4-BE49-F238E27FC236}">
              <a16:creationId xmlns:a16="http://schemas.microsoft.com/office/drawing/2014/main" id="{6D65E20C-8B31-9743-919A-8C8804ABABE3}"/>
            </a:ext>
          </a:extLst>
        </xdr:cNvPr>
        <xdr:cNvCxnSpPr>
          <a:cxnSpLocks/>
        </xdr:cNvCxnSpPr>
      </xdr:nvCxnSpPr>
      <xdr:spPr>
        <a:xfrm>
          <a:off x="12714270" y="14595962"/>
          <a:ext cx="998876" cy="190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28539</xdr:colOff>
      <xdr:row>48</xdr:row>
      <xdr:rowOff>242584</xdr:rowOff>
    </xdr:from>
    <xdr:to>
      <xdr:col>15</xdr:col>
      <xdr:colOff>28542</xdr:colOff>
      <xdr:row>57</xdr:row>
      <xdr:rowOff>14270</xdr:rowOff>
    </xdr:to>
    <xdr:cxnSp macro="">
      <xdr:nvCxnSpPr>
        <xdr:cNvPr id="114" name="直線コネクタ 113">
          <a:extLst>
            <a:ext uri="{FF2B5EF4-FFF2-40B4-BE49-F238E27FC236}">
              <a16:creationId xmlns:a16="http://schemas.microsoft.com/office/drawing/2014/main" id="{5D2A18EC-FB7E-AA4B-914F-2FCE20084C14}"/>
            </a:ext>
          </a:extLst>
        </xdr:cNvPr>
        <xdr:cNvCxnSpPr>
          <a:cxnSpLocks/>
        </xdr:cNvCxnSpPr>
      </xdr:nvCxnSpPr>
      <xdr:spPr>
        <a:xfrm>
          <a:off x="13698876" y="12785618"/>
          <a:ext cx="3" cy="209764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6</xdr:col>
      <xdr:colOff>941480</xdr:colOff>
      <xdr:row>46</xdr:row>
      <xdr:rowOff>0</xdr:rowOff>
    </xdr:from>
    <xdr:to>
      <xdr:col>6</xdr:col>
      <xdr:colOff>941840</xdr:colOff>
      <xdr:row>46</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115" name="インク 114">
              <a:extLst>
                <a:ext uri="{FF2B5EF4-FFF2-40B4-BE49-F238E27FC236}">
                  <a16:creationId xmlns:a16="http://schemas.microsoft.com/office/drawing/2014/main" id="{979E21CD-E551-91A7-4D87-1DD70F3A1F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xdr:from>
      <xdr:col>14</xdr:col>
      <xdr:colOff>8466</xdr:colOff>
      <xdr:row>51</xdr:row>
      <xdr:rowOff>254000</xdr:rowOff>
    </xdr:from>
    <xdr:to>
      <xdr:col>15</xdr:col>
      <xdr:colOff>42809</xdr:colOff>
      <xdr:row>52</xdr:row>
      <xdr:rowOff>0</xdr:rowOff>
    </xdr:to>
    <xdr:cxnSp macro="">
      <xdr:nvCxnSpPr>
        <xdr:cNvPr id="121" name="直線コネクタ 120">
          <a:extLst>
            <a:ext uri="{FF2B5EF4-FFF2-40B4-BE49-F238E27FC236}">
              <a16:creationId xmlns:a16="http://schemas.microsoft.com/office/drawing/2014/main" id="{4AFD3FB2-66D7-234D-8BC0-BEEF220DAF54}"/>
            </a:ext>
          </a:extLst>
        </xdr:cNvPr>
        <xdr:cNvCxnSpPr>
          <a:cxnSpLocks/>
        </xdr:cNvCxnSpPr>
      </xdr:nvCxnSpPr>
      <xdr:spPr>
        <a:xfrm>
          <a:off x="12722736" y="13325011"/>
          <a:ext cx="990410"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791290</xdr:colOff>
      <xdr:row>35</xdr:row>
      <xdr:rowOff>174346</xdr:rowOff>
    </xdr:from>
    <xdr:to>
      <xdr:col>18</xdr:col>
      <xdr:colOff>950039</xdr:colOff>
      <xdr:row>36</xdr:row>
      <xdr:rowOff>98218</xdr:rowOff>
    </xdr:to>
    <xdr:sp macro="" textlink="">
      <xdr:nvSpPr>
        <xdr:cNvPr id="124" name="三角形 123">
          <a:extLst>
            <a:ext uri="{FF2B5EF4-FFF2-40B4-BE49-F238E27FC236}">
              <a16:creationId xmlns:a16="http://schemas.microsoft.com/office/drawing/2014/main" id="{15DA8FFE-C9DC-164C-BB2B-802E00C4ABCE}"/>
            </a:ext>
          </a:extLst>
        </xdr:cNvPr>
        <xdr:cNvSpPr/>
      </xdr:nvSpPr>
      <xdr:spPr>
        <a:xfrm rot="5400000">
          <a:off x="14450639" y="9303649"/>
          <a:ext cx="180726" cy="158749"/>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4234</xdr:colOff>
      <xdr:row>35</xdr:row>
      <xdr:rowOff>249625</xdr:rowOff>
    </xdr:from>
    <xdr:to>
      <xdr:col>22</xdr:col>
      <xdr:colOff>16933</xdr:colOff>
      <xdr:row>35</xdr:row>
      <xdr:rowOff>249626</xdr:rowOff>
    </xdr:to>
    <xdr:cxnSp macro="">
      <xdr:nvCxnSpPr>
        <xdr:cNvPr id="125" name="直線コネクタ 124">
          <a:extLst>
            <a:ext uri="{FF2B5EF4-FFF2-40B4-BE49-F238E27FC236}">
              <a16:creationId xmlns:a16="http://schemas.microsoft.com/office/drawing/2014/main" id="{11485815-41A5-AB4B-8047-F6327733F632}"/>
            </a:ext>
          </a:extLst>
        </xdr:cNvPr>
        <xdr:cNvCxnSpPr>
          <a:cxnSpLocks/>
        </xdr:cNvCxnSpPr>
      </xdr:nvCxnSpPr>
      <xdr:spPr>
        <a:xfrm>
          <a:off x="19410976" y="9396479"/>
          <a:ext cx="968766" cy="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800406</xdr:colOff>
      <xdr:row>12</xdr:row>
      <xdr:rowOff>161655</xdr:rowOff>
    </xdr:from>
    <xdr:to>
      <xdr:col>8</xdr:col>
      <xdr:colOff>6656</xdr:colOff>
      <xdr:row>13</xdr:row>
      <xdr:rowOff>76251</xdr:rowOff>
    </xdr:to>
    <xdr:sp macro="" textlink="">
      <xdr:nvSpPr>
        <xdr:cNvPr id="130" name="三角形 129">
          <a:extLst>
            <a:ext uri="{FF2B5EF4-FFF2-40B4-BE49-F238E27FC236}">
              <a16:creationId xmlns:a16="http://schemas.microsoft.com/office/drawing/2014/main" id="{09387424-B806-8E40-BA3D-11EB41EBA513}"/>
            </a:ext>
          </a:extLst>
        </xdr:cNvPr>
        <xdr:cNvSpPr/>
      </xdr:nvSpPr>
      <xdr:spPr>
        <a:xfrm rot="5400000">
          <a:off x="3949436" y="329127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21827</xdr:colOff>
      <xdr:row>13</xdr:row>
      <xdr:rowOff>172235</xdr:rowOff>
    </xdr:from>
    <xdr:to>
      <xdr:col>3</xdr:col>
      <xdr:colOff>180577</xdr:colOff>
      <xdr:row>14</xdr:row>
      <xdr:rowOff>86831</xdr:rowOff>
    </xdr:to>
    <xdr:sp macro="" textlink="">
      <xdr:nvSpPr>
        <xdr:cNvPr id="134" name="三角形 133">
          <a:extLst>
            <a:ext uri="{FF2B5EF4-FFF2-40B4-BE49-F238E27FC236}">
              <a16:creationId xmlns:a16="http://schemas.microsoft.com/office/drawing/2014/main" id="{6906D1D1-AF24-BC4C-A4C6-41AEA7EA4AA3}"/>
            </a:ext>
          </a:extLst>
        </xdr:cNvPr>
        <xdr:cNvSpPr/>
      </xdr:nvSpPr>
      <xdr:spPr>
        <a:xfrm rot="16200000">
          <a:off x="2213005" y="3560495"/>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781576</xdr:colOff>
      <xdr:row>12</xdr:row>
      <xdr:rowOff>171357</xdr:rowOff>
    </xdr:from>
    <xdr:to>
      <xdr:col>11</xdr:col>
      <xdr:colOff>943893</xdr:colOff>
      <xdr:row>13</xdr:row>
      <xdr:rowOff>85953</xdr:rowOff>
    </xdr:to>
    <xdr:sp macro="" textlink="">
      <xdr:nvSpPr>
        <xdr:cNvPr id="135" name="三角形 134">
          <a:extLst>
            <a:ext uri="{FF2B5EF4-FFF2-40B4-BE49-F238E27FC236}">
              <a16:creationId xmlns:a16="http://schemas.microsoft.com/office/drawing/2014/main" id="{F53DC753-1229-4A4F-88BC-89463602E794}"/>
            </a:ext>
          </a:extLst>
        </xdr:cNvPr>
        <xdr:cNvSpPr/>
      </xdr:nvSpPr>
      <xdr:spPr>
        <a:xfrm rot="5400000">
          <a:off x="7754875" y="3300979"/>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791281</xdr:colOff>
      <xdr:row>18</xdr:row>
      <xdr:rowOff>166792</xdr:rowOff>
    </xdr:from>
    <xdr:to>
      <xdr:col>15</xdr:col>
      <xdr:colOff>953598</xdr:colOff>
      <xdr:row>19</xdr:row>
      <xdr:rowOff>81388</xdr:rowOff>
    </xdr:to>
    <xdr:sp macro="" textlink="">
      <xdr:nvSpPr>
        <xdr:cNvPr id="136" name="三角形 135">
          <a:extLst>
            <a:ext uri="{FF2B5EF4-FFF2-40B4-BE49-F238E27FC236}">
              <a16:creationId xmlns:a16="http://schemas.microsoft.com/office/drawing/2014/main" id="{B63FF745-489A-DC4A-93A8-7FDF57DFD756}"/>
            </a:ext>
          </a:extLst>
        </xdr:cNvPr>
        <xdr:cNvSpPr/>
      </xdr:nvSpPr>
      <xdr:spPr>
        <a:xfrm rot="5400000">
          <a:off x="11588850" y="488034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873345</xdr:colOff>
      <xdr:row>29</xdr:row>
      <xdr:rowOff>86965</xdr:rowOff>
    </xdr:from>
    <xdr:to>
      <xdr:col>13</xdr:col>
      <xdr:colOff>95815</xdr:colOff>
      <xdr:row>29</xdr:row>
      <xdr:rowOff>245715</xdr:rowOff>
    </xdr:to>
    <xdr:sp macro="" textlink="">
      <xdr:nvSpPr>
        <xdr:cNvPr id="139" name="三角形 138">
          <a:extLst>
            <a:ext uri="{FF2B5EF4-FFF2-40B4-BE49-F238E27FC236}">
              <a16:creationId xmlns:a16="http://schemas.microsoft.com/office/drawing/2014/main" id="{E565539D-0F27-504F-A0FF-85FB5FC3798C}"/>
            </a:ext>
          </a:extLst>
        </xdr:cNvPr>
        <xdr:cNvSpPr/>
      </xdr:nvSpPr>
      <xdr:spPr>
        <a:xfrm rot="10800000">
          <a:off x="8807278" y="7649886"/>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791029</xdr:colOff>
      <xdr:row>51</xdr:row>
      <xdr:rowOff>123655</xdr:rowOff>
    </xdr:from>
    <xdr:to>
      <xdr:col>11</xdr:col>
      <xdr:colOff>949779</xdr:colOff>
      <xdr:row>52</xdr:row>
      <xdr:rowOff>139422</xdr:rowOff>
    </xdr:to>
    <xdr:sp macro="" textlink="">
      <xdr:nvSpPr>
        <xdr:cNvPr id="141" name="三角形 140">
          <a:extLst>
            <a:ext uri="{FF2B5EF4-FFF2-40B4-BE49-F238E27FC236}">
              <a16:creationId xmlns:a16="http://schemas.microsoft.com/office/drawing/2014/main" id="{112CFE70-44C8-AD4C-888E-E18EA8A95FB7}"/>
            </a:ext>
          </a:extLst>
        </xdr:cNvPr>
        <xdr:cNvSpPr/>
      </xdr:nvSpPr>
      <xdr:spPr>
        <a:xfrm rot="5400000">
          <a:off x="7711958" y="13294411"/>
          <a:ext cx="272621"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470899</xdr:colOff>
      <xdr:row>19</xdr:row>
      <xdr:rowOff>14269</xdr:rowOff>
    </xdr:from>
    <xdr:to>
      <xdr:col>11</xdr:col>
      <xdr:colOff>937231</xdr:colOff>
      <xdr:row>19</xdr:row>
      <xdr:rowOff>21119</xdr:rowOff>
    </xdr:to>
    <xdr:cxnSp macro="">
      <xdr:nvCxnSpPr>
        <xdr:cNvPr id="144" name="直線コネクタ 143">
          <a:extLst>
            <a:ext uri="{FF2B5EF4-FFF2-40B4-BE49-F238E27FC236}">
              <a16:creationId xmlns:a16="http://schemas.microsoft.com/office/drawing/2014/main" id="{27E66BB5-5DED-934A-8E5C-E9C195417EF6}"/>
            </a:ext>
          </a:extLst>
        </xdr:cNvPr>
        <xdr:cNvCxnSpPr>
          <a:cxnSpLocks/>
        </xdr:cNvCxnSpPr>
      </xdr:nvCxnSpPr>
      <xdr:spPr>
        <a:xfrm>
          <a:off x="6492697" y="4980112"/>
          <a:ext cx="1422399" cy="68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777008</xdr:colOff>
      <xdr:row>18</xdr:row>
      <xdr:rowOff>195330</xdr:rowOff>
    </xdr:from>
    <xdr:to>
      <xdr:col>11</xdr:col>
      <xdr:colOff>939325</xdr:colOff>
      <xdr:row>19</xdr:row>
      <xdr:rowOff>109926</xdr:rowOff>
    </xdr:to>
    <xdr:sp macro="" textlink="">
      <xdr:nvSpPr>
        <xdr:cNvPr id="145" name="三角形 144">
          <a:extLst>
            <a:ext uri="{FF2B5EF4-FFF2-40B4-BE49-F238E27FC236}">
              <a16:creationId xmlns:a16="http://schemas.microsoft.com/office/drawing/2014/main" id="{17A79035-F2C4-A642-92AE-18AC268423A7}"/>
            </a:ext>
          </a:extLst>
        </xdr:cNvPr>
        <xdr:cNvSpPr/>
      </xdr:nvSpPr>
      <xdr:spPr>
        <a:xfrm rot="5400000">
          <a:off x="7750307" y="4908885"/>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1903</xdr:colOff>
      <xdr:row>10</xdr:row>
      <xdr:rowOff>114157</xdr:rowOff>
    </xdr:from>
    <xdr:to>
      <xdr:col>13</xdr:col>
      <xdr:colOff>14270</xdr:colOff>
      <xdr:row>10</xdr:row>
      <xdr:rowOff>116630</xdr:rowOff>
    </xdr:to>
    <xdr:cxnSp macro="">
      <xdr:nvCxnSpPr>
        <xdr:cNvPr id="148" name="直線コネクタ 147">
          <a:extLst>
            <a:ext uri="{FF2B5EF4-FFF2-40B4-BE49-F238E27FC236}">
              <a16:creationId xmlns:a16="http://schemas.microsoft.com/office/drawing/2014/main" id="{3113A4DB-C47C-DA47-8C69-74E8F5BD4CBC}"/>
            </a:ext>
          </a:extLst>
        </xdr:cNvPr>
        <xdr:cNvCxnSpPr>
          <a:cxnSpLocks/>
        </xdr:cNvCxnSpPr>
      </xdr:nvCxnSpPr>
      <xdr:spPr>
        <a:xfrm flipV="1">
          <a:off x="5067633" y="2711236"/>
          <a:ext cx="3836637" cy="24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1903</xdr:colOff>
      <xdr:row>10</xdr:row>
      <xdr:rowOff>103930</xdr:rowOff>
    </xdr:from>
    <xdr:to>
      <xdr:col>9</xdr:col>
      <xdr:colOff>1903</xdr:colOff>
      <xdr:row>11</xdr:row>
      <xdr:rowOff>238016</xdr:rowOff>
    </xdr:to>
    <xdr:cxnSp macro="">
      <xdr:nvCxnSpPr>
        <xdr:cNvPr id="149" name="直線コネクタ 148">
          <a:extLst>
            <a:ext uri="{FF2B5EF4-FFF2-40B4-BE49-F238E27FC236}">
              <a16:creationId xmlns:a16="http://schemas.microsoft.com/office/drawing/2014/main" id="{73BF205A-1B6C-F946-92A5-6FCF87D7CE52}"/>
            </a:ext>
          </a:extLst>
        </xdr:cNvPr>
        <xdr:cNvCxnSpPr>
          <a:cxnSpLocks/>
        </xdr:cNvCxnSpPr>
      </xdr:nvCxnSpPr>
      <xdr:spPr>
        <a:xfrm>
          <a:off x="5067633" y="2701009"/>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883048</xdr:colOff>
      <xdr:row>11</xdr:row>
      <xdr:rowOff>68129</xdr:rowOff>
    </xdr:from>
    <xdr:to>
      <xdr:col>9</xdr:col>
      <xdr:colOff>105518</xdr:colOff>
      <xdr:row>11</xdr:row>
      <xdr:rowOff>226879</xdr:rowOff>
    </xdr:to>
    <xdr:sp macro="" textlink="">
      <xdr:nvSpPr>
        <xdr:cNvPr id="150" name="三角形 149">
          <a:extLst>
            <a:ext uri="{FF2B5EF4-FFF2-40B4-BE49-F238E27FC236}">
              <a16:creationId xmlns:a16="http://schemas.microsoft.com/office/drawing/2014/main" id="{C512D9B7-1A61-8946-B605-A3F649C77C45}"/>
            </a:ext>
          </a:extLst>
        </xdr:cNvPr>
        <xdr:cNvSpPr/>
      </xdr:nvSpPr>
      <xdr:spPr>
        <a:xfrm rot="10800000">
          <a:off x="4992711" y="2922062"/>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953403</xdr:colOff>
      <xdr:row>10</xdr:row>
      <xdr:rowOff>113633</xdr:rowOff>
    </xdr:from>
    <xdr:to>
      <xdr:col>12</xdr:col>
      <xdr:colOff>953403</xdr:colOff>
      <xdr:row>11</xdr:row>
      <xdr:rowOff>247719</xdr:rowOff>
    </xdr:to>
    <xdr:cxnSp macro="">
      <xdr:nvCxnSpPr>
        <xdr:cNvPr id="157" name="直線コネクタ 156">
          <a:extLst>
            <a:ext uri="{FF2B5EF4-FFF2-40B4-BE49-F238E27FC236}">
              <a16:creationId xmlns:a16="http://schemas.microsoft.com/office/drawing/2014/main" id="{A2D075D8-671A-5443-A754-AB31E23F23ED}"/>
            </a:ext>
          </a:extLst>
        </xdr:cNvPr>
        <xdr:cNvCxnSpPr>
          <a:cxnSpLocks/>
        </xdr:cNvCxnSpPr>
      </xdr:nvCxnSpPr>
      <xdr:spPr>
        <a:xfrm>
          <a:off x="8887336" y="2710712"/>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7706</xdr:colOff>
      <xdr:row>17</xdr:row>
      <xdr:rowOff>14269</xdr:rowOff>
    </xdr:from>
    <xdr:to>
      <xdr:col>2</xdr:col>
      <xdr:colOff>927528</xdr:colOff>
      <xdr:row>17</xdr:row>
      <xdr:rowOff>21118</xdr:rowOff>
    </xdr:to>
    <xdr:cxnSp macro="">
      <xdr:nvCxnSpPr>
        <xdr:cNvPr id="86" name="直線コネクタ 85">
          <a:extLst>
            <a:ext uri="{FF2B5EF4-FFF2-40B4-BE49-F238E27FC236}">
              <a16:creationId xmlns:a16="http://schemas.microsoft.com/office/drawing/2014/main" id="{2F50F4E6-40E3-2846-89C3-74B7120E392E}"/>
            </a:ext>
          </a:extLst>
        </xdr:cNvPr>
        <xdr:cNvCxnSpPr>
          <a:cxnSpLocks/>
        </xdr:cNvCxnSpPr>
      </xdr:nvCxnSpPr>
      <xdr:spPr>
        <a:xfrm flipV="1">
          <a:off x="1249167" y="4437865"/>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17410</xdr:colOff>
      <xdr:row>21</xdr:row>
      <xdr:rowOff>266556</xdr:rowOff>
    </xdr:from>
    <xdr:to>
      <xdr:col>2</xdr:col>
      <xdr:colOff>937232</xdr:colOff>
      <xdr:row>22</xdr:row>
      <xdr:rowOff>2282</xdr:rowOff>
    </xdr:to>
    <xdr:cxnSp macro="">
      <xdr:nvCxnSpPr>
        <xdr:cNvPr id="90" name="直線コネクタ 89">
          <a:extLst>
            <a:ext uri="{FF2B5EF4-FFF2-40B4-BE49-F238E27FC236}">
              <a16:creationId xmlns:a16="http://schemas.microsoft.com/office/drawing/2014/main" id="{3888D7AA-EEB3-F44B-963C-D8C0A4D6FCFB}"/>
            </a:ext>
          </a:extLst>
        </xdr:cNvPr>
        <xdr:cNvCxnSpPr>
          <a:cxnSpLocks/>
        </xdr:cNvCxnSpPr>
      </xdr:nvCxnSpPr>
      <xdr:spPr>
        <a:xfrm flipV="1">
          <a:off x="1258871" y="5746107"/>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940372</xdr:colOff>
      <xdr:row>23</xdr:row>
      <xdr:rowOff>268839</xdr:rowOff>
    </xdr:from>
    <xdr:to>
      <xdr:col>3</xdr:col>
      <xdr:colOff>941798</xdr:colOff>
      <xdr:row>26</xdr:row>
      <xdr:rowOff>0</xdr:rowOff>
    </xdr:to>
    <xdr:cxnSp macro="">
      <xdr:nvCxnSpPr>
        <xdr:cNvPr id="91" name="直線コネクタ 90">
          <a:extLst>
            <a:ext uri="{FF2B5EF4-FFF2-40B4-BE49-F238E27FC236}">
              <a16:creationId xmlns:a16="http://schemas.microsoft.com/office/drawing/2014/main" id="{785CE28B-2C2A-6F4D-87F7-8D07DCEBE9E7}"/>
            </a:ext>
          </a:extLst>
        </xdr:cNvPr>
        <xdr:cNvCxnSpPr>
          <a:cxnSpLocks/>
        </xdr:cNvCxnSpPr>
      </xdr:nvCxnSpPr>
      <xdr:spPr>
        <a:xfrm>
          <a:off x="3137900" y="6276367"/>
          <a:ext cx="1426" cy="53026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786136</xdr:colOff>
      <xdr:row>16</xdr:row>
      <xdr:rowOff>175925</xdr:rowOff>
    </xdr:from>
    <xdr:to>
      <xdr:col>2</xdr:col>
      <xdr:colOff>948453</xdr:colOff>
      <xdr:row>17</xdr:row>
      <xdr:rowOff>90521</xdr:rowOff>
    </xdr:to>
    <xdr:sp macro="" textlink="">
      <xdr:nvSpPr>
        <xdr:cNvPr id="96" name="三角形 95">
          <a:extLst>
            <a:ext uri="{FF2B5EF4-FFF2-40B4-BE49-F238E27FC236}">
              <a16:creationId xmlns:a16="http://schemas.microsoft.com/office/drawing/2014/main" id="{7ED15EC3-1428-FC4D-996D-9B5A2C0571AC}"/>
            </a:ext>
          </a:extLst>
        </xdr:cNvPr>
        <xdr:cNvSpPr/>
      </xdr:nvSpPr>
      <xdr:spPr>
        <a:xfrm rot="5400000">
          <a:off x="2023031" y="4347233"/>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781569</xdr:colOff>
      <xdr:row>21</xdr:row>
      <xdr:rowOff>199900</xdr:rowOff>
    </xdr:from>
    <xdr:to>
      <xdr:col>2</xdr:col>
      <xdr:colOff>943886</xdr:colOff>
      <xdr:row>22</xdr:row>
      <xdr:rowOff>100227</xdr:rowOff>
    </xdr:to>
    <xdr:sp macro="" textlink="">
      <xdr:nvSpPr>
        <xdr:cNvPr id="98" name="三角形 97">
          <a:extLst>
            <a:ext uri="{FF2B5EF4-FFF2-40B4-BE49-F238E27FC236}">
              <a16:creationId xmlns:a16="http://schemas.microsoft.com/office/drawing/2014/main" id="{5BA0B022-466C-A34B-8ACE-DA9DD77E6A3F}"/>
            </a:ext>
          </a:extLst>
        </xdr:cNvPr>
        <xdr:cNvSpPr/>
      </xdr:nvSpPr>
      <xdr:spPr>
        <a:xfrm rot="5400000">
          <a:off x="2018464" y="568401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858056</xdr:colOff>
      <xdr:row>25</xdr:row>
      <xdr:rowOff>100014</xdr:rowOff>
    </xdr:from>
    <xdr:to>
      <xdr:col>4</xdr:col>
      <xdr:colOff>73438</xdr:colOff>
      <xdr:row>25</xdr:row>
      <xdr:rowOff>262331</xdr:rowOff>
    </xdr:to>
    <xdr:sp macro="" textlink="">
      <xdr:nvSpPr>
        <xdr:cNvPr id="102" name="三角形 101">
          <a:extLst>
            <a:ext uri="{FF2B5EF4-FFF2-40B4-BE49-F238E27FC236}">
              <a16:creationId xmlns:a16="http://schemas.microsoft.com/office/drawing/2014/main" id="{DEF66160-F42E-4B45-AA0D-A06D0C140459}"/>
            </a:ext>
          </a:extLst>
        </xdr:cNvPr>
        <xdr:cNvSpPr/>
      </xdr:nvSpPr>
      <xdr:spPr>
        <a:xfrm rot="10800000">
          <a:off x="3055584" y="6635520"/>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8278</xdr:colOff>
      <xdr:row>17</xdr:row>
      <xdr:rowOff>7418</xdr:rowOff>
    </xdr:from>
    <xdr:to>
      <xdr:col>5</xdr:col>
      <xdr:colOff>494872</xdr:colOff>
      <xdr:row>17</xdr:row>
      <xdr:rowOff>9703</xdr:rowOff>
    </xdr:to>
    <xdr:cxnSp macro="">
      <xdr:nvCxnSpPr>
        <xdr:cNvPr id="108" name="直線コネクタ 107">
          <a:extLst>
            <a:ext uri="{FF2B5EF4-FFF2-40B4-BE49-F238E27FC236}">
              <a16:creationId xmlns:a16="http://schemas.microsoft.com/office/drawing/2014/main" id="{C68DC0AA-796C-CF4F-8FFA-1D70C4336051}"/>
            </a:ext>
          </a:extLst>
        </xdr:cNvPr>
        <xdr:cNvCxnSpPr>
          <a:cxnSpLocks/>
        </xdr:cNvCxnSpPr>
      </xdr:nvCxnSpPr>
      <xdr:spPr>
        <a:xfrm>
          <a:off x="4117941" y="4431014"/>
          <a:ext cx="486594" cy="228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951501</xdr:colOff>
      <xdr:row>13</xdr:row>
      <xdr:rowOff>28539</xdr:rowOff>
    </xdr:from>
    <xdr:to>
      <xdr:col>6</xdr:col>
      <xdr:colOff>0</xdr:colOff>
      <xdr:row>27</xdr:row>
      <xdr:rowOff>23972</xdr:rowOff>
    </xdr:to>
    <xdr:cxnSp macro="">
      <xdr:nvCxnSpPr>
        <xdr:cNvPr id="81" name="直線コネクタ 80">
          <a:extLst>
            <a:ext uri="{FF2B5EF4-FFF2-40B4-BE49-F238E27FC236}">
              <a16:creationId xmlns:a16="http://schemas.microsoft.com/office/drawing/2014/main" id="{863F265E-4DE4-284F-96CB-1EC3EE473E5B}"/>
            </a:ext>
          </a:extLst>
        </xdr:cNvPr>
        <xdr:cNvCxnSpPr>
          <a:cxnSpLocks/>
        </xdr:cNvCxnSpPr>
      </xdr:nvCxnSpPr>
      <xdr:spPr>
        <a:xfrm flipH="1">
          <a:off x="5061164" y="3410449"/>
          <a:ext cx="4566" cy="367700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786138</xdr:colOff>
      <xdr:row>51</xdr:row>
      <xdr:rowOff>161660</xdr:rowOff>
    </xdr:from>
    <xdr:to>
      <xdr:col>7</xdr:col>
      <xdr:colOff>948455</xdr:colOff>
      <xdr:row>52</xdr:row>
      <xdr:rowOff>76256</xdr:rowOff>
    </xdr:to>
    <xdr:sp macro="" textlink="">
      <xdr:nvSpPr>
        <xdr:cNvPr id="104" name="三角形 103">
          <a:extLst>
            <a:ext uri="{FF2B5EF4-FFF2-40B4-BE49-F238E27FC236}">
              <a16:creationId xmlns:a16="http://schemas.microsoft.com/office/drawing/2014/main" id="{CEDF0457-2E05-EA43-B8A0-B91D9B618D2C}"/>
            </a:ext>
          </a:extLst>
        </xdr:cNvPr>
        <xdr:cNvSpPr/>
      </xdr:nvSpPr>
      <xdr:spPr>
        <a:xfrm rot="5400000">
          <a:off x="6803370" y="1323723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590622</xdr:colOff>
      <xdr:row>11</xdr:row>
      <xdr:rowOff>239873</xdr:rowOff>
    </xdr:from>
    <xdr:to>
      <xdr:col>11</xdr:col>
      <xdr:colOff>856180</xdr:colOff>
      <xdr:row>12</xdr:row>
      <xdr:rowOff>228315</xdr:rowOff>
    </xdr:to>
    <xdr:sp macro="" textlink="">
      <xdr:nvSpPr>
        <xdr:cNvPr id="112" name="テキスト ボックス 111">
          <a:extLst>
            <a:ext uri="{FF2B5EF4-FFF2-40B4-BE49-F238E27FC236}">
              <a16:creationId xmlns:a16="http://schemas.microsoft.com/office/drawing/2014/main" id="{53BA2B06-1F69-2745-8D34-1BFCFAE77808}"/>
            </a:ext>
          </a:extLst>
        </xdr:cNvPr>
        <xdr:cNvSpPr txBox="1"/>
      </xdr:nvSpPr>
      <xdr:spPr>
        <a:xfrm>
          <a:off x="9480622" y="3093806"/>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ユーザ情報編集</a:t>
          </a:r>
        </a:p>
      </xdr:txBody>
    </xdr:sp>
    <xdr:clientData/>
  </xdr:twoCellAnchor>
  <xdr:twoCellAnchor>
    <xdr:from>
      <xdr:col>21</xdr:col>
      <xdr:colOff>88901</xdr:colOff>
      <xdr:row>34</xdr:row>
      <xdr:rowOff>137511</xdr:rowOff>
    </xdr:from>
    <xdr:to>
      <xdr:col>21</xdr:col>
      <xdr:colOff>897468</xdr:colOff>
      <xdr:row>35</xdr:row>
      <xdr:rowOff>175611</xdr:rowOff>
    </xdr:to>
    <xdr:sp macro="" textlink="">
      <xdr:nvSpPr>
        <xdr:cNvPr id="113" name="テキスト ボックス 112">
          <a:extLst>
            <a:ext uri="{FF2B5EF4-FFF2-40B4-BE49-F238E27FC236}">
              <a16:creationId xmlns:a16="http://schemas.microsoft.com/office/drawing/2014/main" id="{F6AFB183-1889-AD47-A6AD-43D06585EFD0}"/>
            </a:ext>
          </a:extLst>
        </xdr:cNvPr>
        <xdr:cNvSpPr txBox="1"/>
      </xdr:nvSpPr>
      <xdr:spPr>
        <a:xfrm>
          <a:off x="19495643" y="9027511"/>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18</xdr:col>
      <xdr:colOff>8848</xdr:colOff>
      <xdr:row>34</xdr:row>
      <xdr:rowOff>153353</xdr:rowOff>
    </xdr:from>
    <xdr:to>
      <xdr:col>18</xdr:col>
      <xdr:colOff>914115</xdr:colOff>
      <xdr:row>35</xdr:row>
      <xdr:rowOff>161820</xdr:rowOff>
    </xdr:to>
    <xdr:sp macro="" textlink="">
      <xdr:nvSpPr>
        <xdr:cNvPr id="116" name="テキスト ボックス 115">
          <a:extLst>
            <a:ext uri="{FF2B5EF4-FFF2-40B4-BE49-F238E27FC236}">
              <a16:creationId xmlns:a16="http://schemas.microsoft.com/office/drawing/2014/main" id="{7990C1FD-0591-3240-97DF-5DC6D4C25677}"/>
            </a:ext>
          </a:extLst>
        </xdr:cNvPr>
        <xdr:cNvSpPr txBox="1"/>
      </xdr:nvSpPr>
      <xdr:spPr>
        <a:xfrm>
          <a:off x="16547387" y="904335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レシピ編集</a:t>
          </a:r>
        </a:p>
      </xdr:txBody>
    </xdr:sp>
    <xdr:clientData/>
  </xdr:twoCellAnchor>
  <xdr:twoCellAnchor>
    <xdr:from>
      <xdr:col>11</xdr:col>
      <xdr:colOff>39336</xdr:colOff>
      <xdr:row>50</xdr:row>
      <xdr:rowOff>187980</xdr:rowOff>
    </xdr:from>
    <xdr:to>
      <xdr:col>12</xdr:col>
      <xdr:colOff>43569</xdr:colOff>
      <xdr:row>51</xdr:row>
      <xdr:rowOff>208528</xdr:rowOff>
    </xdr:to>
    <xdr:sp macro="" textlink="">
      <xdr:nvSpPr>
        <xdr:cNvPr id="117" name="テキスト ボックス 116">
          <a:extLst>
            <a:ext uri="{FF2B5EF4-FFF2-40B4-BE49-F238E27FC236}">
              <a16:creationId xmlns:a16="http://schemas.microsoft.com/office/drawing/2014/main" id="{EB72CB85-5C1C-CA4A-9489-96FCC20CCC41}"/>
            </a:ext>
          </a:extLst>
        </xdr:cNvPr>
        <xdr:cNvSpPr txBox="1"/>
      </xdr:nvSpPr>
      <xdr:spPr>
        <a:xfrm>
          <a:off x="9885403" y="12987868"/>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食材登録</a:t>
          </a:r>
        </a:p>
      </xdr:txBody>
    </xdr:sp>
    <xdr:clientData/>
  </xdr:twoCellAnchor>
  <xdr:twoCellAnchor>
    <xdr:from>
      <xdr:col>1</xdr:col>
      <xdr:colOff>583771</xdr:colOff>
      <xdr:row>22</xdr:row>
      <xdr:rowOff>14270</xdr:rowOff>
    </xdr:from>
    <xdr:to>
      <xdr:col>2</xdr:col>
      <xdr:colOff>813370</xdr:colOff>
      <xdr:row>23</xdr:row>
      <xdr:rowOff>42809</xdr:rowOff>
    </xdr:to>
    <xdr:sp macro="" textlink="">
      <xdr:nvSpPr>
        <xdr:cNvPr id="118" name="テキスト ボックス 117">
          <a:extLst>
            <a:ext uri="{FF2B5EF4-FFF2-40B4-BE49-F238E27FC236}">
              <a16:creationId xmlns:a16="http://schemas.microsoft.com/office/drawing/2014/main" id="{0B19B8D7-1DD5-0846-814E-7CC65C61AEA0}"/>
            </a:ext>
          </a:extLst>
        </xdr:cNvPr>
        <xdr:cNvSpPr txBox="1"/>
      </xdr:nvSpPr>
      <xdr:spPr>
        <a:xfrm>
          <a:off x="869164" y="5764944"/>
          <a:ext cx="1185667" cy="285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パスワード変更</a:t>
          </a:r>
        </a:p>
      </xdr:txBody>
    </xdr:sp>
    <xdr:clientData/>
  </xdr:twoCellAnchor>
  <xdr:twoCellAnchor>
    <xdr:from>
      <xdr:col>2</xdr:col>
      <xdr:colOff>493587</xdr:colOff>
      <xdr:row>24</xdr:row>
      <xdr:rowOff>95321</xdr:rowOff>
    </xdr:from>
    <xdr:to>
      <xdr:col>4</xdr:col>
      <xdr:colOff>271123</xdr:colOff>
      <xdr:row>25</xdr:row>
      <xdr:rowOff>185505</xdr:rowOff>
    </xdr:to>
    <xdr:sp macro="" textlink="">
      <xdr:nvSpPr>
        <xdr:cNvPr id="119" name="テキスト ボックス 118">
          <a:extLst>
            <a:ext uri="{FF2B5EF4-FFF2-40B4-BE49-F238E27FC236}">
              <a16:creationId xmlns:a16="http://schemas.microsoft.com/office/drawing/2014/main" id="{385AA7E4-FA7E-574F-94F7-9355D067556C}"/>
            </a:ext>
          </a:extLst>
        </xdr:cNvPr>
        <xdr:cNvSpPr txBox="1"/>
      </xdr:nvSpPr>
      <xdr:spPr>
        <a:xfrm>
          <a:off x="1735048" y="6373973"/>
          <a:ext cx="1689671"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変更リンクを送信</a:t>
          </a:r>
        </a:p>
      </xdr:txBody>
    </xdr:sp>
    <xdr:clientData/>
  </xdr:twoCellAnchor>
  <xdr:twoCellAnchor>
    <xdr:from>
      <xdr:col>5</xdr:col>
      <xdr:colOff>89470</xdr:colOff>
      <xdr:row>27</xdr:row>
      <xdr:rowOff>62215</xdr:rowOff>
    </xdr:from>
    <xdr:to>
      <xdr:col>5</xdr:col>
      <xdr:colOff>913258</xdr:colOff>
      <xdr:row>28</xdr:row>
      <xdr:rowOff>152399</xdr:rowOff>
    </xdr:to>
    <xdr:sp macro="" textlink="">
      <xdr:nvSpPr>
        <xdr:cNvPr id="120" name="テキスト ボックス 119">
          <a:extLst>
            <a:ext uri="{FF2B5EF4-FFF2-40B4-BE49-F238E27FC236}">
              <a16:creationId xmlns:a16="http://schemas.microsoft.com/office/drawing/2014/main" id="{3FE92EFA-146B-7948-ABB2-B946D91090B5}"/>
            </a:ext>
          </a:extLst>
        </xdr:cNvPr>
        <xdr:cNvSpPr txBox="1"/>
      </xdr:nvSpPr>
      <xdr:spPr>
        <a:xfrm>
          <a:off x="4199133" y="7125698"/>
          <a:ext cx="823788"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変更完了</a:t>
          </a:r>
        </a:p>
      </xdr:txBody>
    </xdr:sp>
    <xdr:clientData/>
  </xdr:twoCellAnchor>
  <xdr:twoCellAnchor>
    <xdr:from>
      <xdr:col>14</xdr:col>
      <xdr:colOff>152542</xdr:colOff>
      <xdr:row>55</xdr:row>
      <xdr:rowOff>137182</xdr:rowOff>
    </xdr:from>
    <xdr:to>
      <xdr:col>15</xdr:col>
      <xdr:colOff>50942</xdr:colOff>
      <xdr:row>56</xdr:row>
      <xdr:rowOff>124482</xdr:rowOff>
    </xdr:to>
    <xdr:sp macro="" textlink="">
      <xdr:nvSpPr>
        <xdr:cNvPr id="122" name="テキスト ボックス 121">
          <a:extLst>
            <a:ext uri="{FF2B5EF4-FFF2-40B4-BE49-F238E27FC236}">
              <a16:creationId xmlns:a16="http://schemas.microsoft.com/office/drawing/2014/main" id="{ACEFFD60-2DED-D84C-94A4-BF3BB1BDFDF4}"/>
            </a:ext>
          </a:extLst>
        </xdr:cNvPr>
        <xdr:cNvSpPr txBox="1"/>
      </xdr:nvSpPr>
      <xdr:spPr>
        <a:xfrm>
          <a:off x="12866812" y="14249879"/>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10</xdr:col>
      <xdr:colOff>614596</xdr:colOff>
      <xdr:row>9</xdr:row>
      <xdr:rowOff>49803</xdr:rowOff>
    </xdr:from>
    <xdr:to>
      <xdr:col>11</xdr:col>
      <xdr:colOff>880154</xdr:colOff>
      <xdr:row>10</xdr:row>
      <xdr:rowOff>52514</xdr:rowOff>
    </xdr:to>
    <xdr:sp macro="" textlink="">
      <xdr:nvSpPr>
        <xdr:cNvPr id="123" name="テキスト ボックス 122">
          <a:extLst>
            <a:ext uri="{FF2B5EF4-FFF2-40B4-BE49-F238E27FC236}">
              <a16:creationId xmlns:a16="http://schemas.microsoft.com/office/drawing/2014/main" id="{07C04006-AF0B-3748-95F9-75673AF81607}"/>
            </a:ext>
          </a:extLst>
        </xdr:cNvPr>
        <xdr:cNvSpPr txBox="1"/>
      </xdr:nvSpPr>
      <xdr:spPr>
        <a:xfrm>
          <a:off x="9504596" y="2390028"/>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6</xdr:col>
      <xdr:colOff>619302</xdr:colOff>
      <xdr:row>52</xdr:row>
      <xdr:rowOff>63929</xdr:rowOff>
    </xdr:from>
    <xdr:to>
      <xdr:col>7</xdr:col>
      <xdr:colOff>756292</xdr:colOff>
      <xdr:row>53</xdr:row>
      <xdr:rowOff>71348</xdr:rowOff>
    </xdr:to>
    <xdr:sp macro="" textlink="">
      <xdr:nvSpPr>
        <xdr:cNvPr id="126" name="テキスト ボックス 125">
          <a:extLst>
            <a:ext uri="{FF2B5EF4-FFF2-40B4-BE49-F238E27FC236}">
              <a16:creationId xmlns:a16="http://schemas.microsoft.com/office/drawing/2014/main" id="{98AD3E91-0697-D54F-BBB7-35435DD6F683}"/>
            </a:ext>
          </a:extLst>
        </xdr:cNvPr>
        <xdr:cNvSpPr txBox="1"/>
      </xdr:nvSpPr>
      <xdr:spPr>
        <a:xfrm>
          <a:off x="5685032" y="13391794"/>
          <a:ext cx="1093058" cy="2642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管理者ログイン</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939800</xdr:colOff>
      <xdr:row>12</xdr:row>
      <xdr:rowOff>76200</xdr:rowOff>
    </xdr:from>
    <xdr:to>
      <xdr:col>5</xdr:col>
      <xdr:colOff>2387600</xdr:colOff>
      <xdr:row>29</xdr:row>
      <xdr:rowOff>169060</xdr:rowOff>
    </xdr:to>
    <xdr:pic>
      <xdr:nvPicPr>
        <xdr:cNvPr id="2" name="図 1">
          <a:extLst>
            <a:ext uri="{FF2B5EF4-FFF2-40B4-BE49-F238E27FC236}">
              <a16:creationId xmlns:a16="http://schemas.microsoft.com/office/drawing/2014/main" id="{AA3E02EA-C50B-34FD-A950-7FCE4C389E17}"/>
            </a:ext>
          </a:extLst>
        </xdr:cNvPr>
        <xdr:cNvPicPr>
          <a:picLocks noChangeAspect="1"/>
        </xdr:cNvPicPr>
      </xdr:nvPicPr>
      <xdr:blipFill>
        <a:blip xmlns:r="http://schemas.openxmlformats.org/officeDocument/2006/relationships" r:embed="rId1"/>
        <a:stretch>
          <a:fillRect/>
        </a:stretch>
      </xdr:blipFill>
      <xdr:spPr>
        <a:xfrm>
          <a:off x="1892300" y="3149600"/>
          <a:ext cx="7772400" cy="441086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1079500</xdr:colOff>
      <xdr:row>12</xdr:row>
      <xdr:rowOff>165100</xdr:rowOff>
    </xdr:from>
    <xdr:to>
      <xdr:col>5</xdr:col>
      <xdr:colOff>2527300</xdr:colOff>
      <xdr:row>30</xdr:row>
      <xdr:rowOff>3960</xdr:rowOff>
    </xdr:to>
    <xdr:pic>
      <xdr:nvPicPr>
        <xdr:cNvPr id="2" name="図 1">
          <a:extLst>
            <a:ext uri="{FF2B5EF4-FFF2-40B4-BE49-F238E27FC236}">
              <a16:creationId xmlns:a16="http://schemas.microsoft.com/office/drawing/2014/main" id="{2E40CDAC-0967-EE8D-272D-FC41DC84B9D9}"/>
            </a:ext>
          </a:extLst>
        </xdr:cNvPr>
        <xdr:cNvPicPr>
          <a:picLocks noChangeAspect="1"/>
        </xdr:cNvPicPr>
      </xdr:nvPicPr>
      <xdr:blipFill>
        <a:blip xmlns:r="http://schemas.openxmlformats.org/officeDocument/2006/relationships" r:embed="rId1"/>
        <a:stretch>
          <a:fillRect/>
        </a:stretch>
      </xdr:blipFill>
      <xdr:spPr>
        <a:xfrm>
          <a:off x="2032000" y="3238500"/>
          <a:ext cx="7772400" cy="441086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889000</xdr:colOff>
      <xdr:row>12</xdr:row>
      <xdr:rowOff>165100</xdr:rowOff>
    </xdr:from>
    <xdr:to>
      <xdr:col>5</xdr:col>
      <xdr:colOff>2336800</xdr:colOff>
      <xdr:row>30</xdr:row>
      <xdr:rowOff>28912</xdr:rowOff>
    </xdr:to>
    <xdr:pic>
      <xdr:nvPicPr>
        <xdr:cNvPr id="5" name="図 4">
          <a:extLst>
            <a:ext uri="{FF2B5EF4-FFF2-40B4-BE49-F238E27FC236}">
              <a16:creationId xmlns:a16="http://schemas.microsoft.com/office/drawing/2014/main" id="{8D01CE72-DAA6-0572-D8C4-8B36B576BBC5}"/>
            </a:ext>
          </a:extLst>
        </xdr:cNvPr>
        <xdr:cNvPicPr>
          <a:picLocks noChangeAspect="1"/>
        </xdr:cNvPicPr>
      </xdr:nvPicPr>
      <xdr:blipFill>
        <a:blip xmlns:r="http://schemas.openxmlformats.org/officeDocument/2006/relationships" r:embed="rId1"/>
        <a:stretch>
          <a:fillRect/>
        </a:stretch>
      </xdr:blipFill>
      <xdr:spPr>
        <a:xfrm>
          <a:off x="1841500" y="3238500"/>
          <a:ext cx="7772400" cy="4435812"/>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393700</xdr:colOff>
      <xdr:row>12</xdr:row>
      <xdr:rowOff>50800</xdr:rowOff>
    </xdr:from>
    <xdr:to>
      <xdr:col>5</xdr:col>
      <xdr:colOff>1841500</xdr:colOff>
      <xdr:row>29</xdr:row>
      <xdr:rowOff>143660</xdr:rowOff>
    </xdr:to>
    <xdr:pic>
      <xdr:nvPicPr>
        <xdr:cNvPr id="5" name="図 4">
          <a:extLst>
            <a:ext uri="{FF2B5EF4-FFF2-40B4-BE49-F238E27FC236}">
              <a16:creationId xmlns:a16="http://schemas.microsoft.com/office/drawing/2014/main" id="{372CF047-0A6A-4576-2073-BC5E3133A25E}"/>
            </a:ext>
          </a:extLst>
        </xdr:cNvPr>
        <xdr:cNvPicPr>
          <a:picLocks noChangeAspect="1"/>
        </xdr:cNvPicPr>
      </xdr:nvPicPr>
      <xdr:blipFill>
        <a:blip xmlns:r="http://schemas.openxmlformats.org/officeDocument/2006/relationships" r:embed="rId1"/>
        <a:stretch>
          <a:fillRect/>
        </a:stretch>
      </xdr:blipFill>
      <xdr:spPr>
        <a:xfrm>
          <a:off x="1346200" y="3124200"/>
          <a:ext cx="7772400" cy="441086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800100</xdr:colOff>
      <xdr:row>12</xdr:row>
      <xdr:rowOff>12700</xdr:rowOff>
    </xdr:from>
    <xdr:to>
      <xdr:col>5</xdr:col>
      <xdr:colOff>2247900</xdr:colOff>
      <xdr:row>29</xdr:row>
      <xdr:rowOff>105560</xdr:rowOff>
    </xdr:to>
    <xdr:pic>
      <xdr:nvPicPr>
        <xdr:cNvPr id="2" name="図 1">
          <a:extLst>
            <a:ext uri="{FF2B5EF4-FFF2-40B4-BE49-F238E27FC236}">
              <a16:creationId xmlns:a16="http://schemas.microsoft.com/office/drawing/2014/main" id="{E1285F1B-34FA-EBDC-94D1-62D944C7ADE0}"/>
            </a:ext>
          </a:extLst>
        </xdr:cNvPr>
        <xdr:cNvPicPr>
          <a:picLocks noChangeAspect="1"/>
        </xdr:cNvPicPr>
      </xdr:nvPicPr>
      <xdr:blipFill>
        <a:blip xmlns:r="http://schemas.openxmlformats.org/officeDocument/2006/relationships" r:embed="rId1"/>
        <a:stretch>
          <a:fillRect/>
        </a:stretch>
      </xdr:blipFill>
      <xdr:spPr>
        <a:xfrm>
          <a:off x="1752600" y="3086100"/>
          <a:ext cx="7772400" cy="441086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876300</xdr:colOff>
      <xdr:row>12</xdr:row>
      <xdr:rowOff>76200</xdr:rowOff>
    </xdr:from>
    <xdr:to>
      <xdr:col>5</xdr:col>
      <xdr:colOff>2324100</xdr:colOff>
      <xdr:row>29</xdr:row>
      <xdr:rowOff>169060</xdr:rowOff>
    </xdr:to>
    <xdr:pic>
      <xdr:nvPicPr>
        <xdr:cNvPr id="2" name="図 1">
          <a:extLst>
            <a:ext uri="{FF2B5EF4-FFF2-40B4-BE49-F238E27FC236}">
              <a16:creationId xmlns:a16="http://schemas.microsoft.com/office/drawing/2014/main" id="{8359EB7E-B68C-53DB-85F3-92EA29A2DB84}"/>
            </a:ext>
          </a:extLst>
        </xdr:cNvPr>
        <xdr:cNvPicPr>
          <a:picLocks noChangeAspect="1"/>
        </xdr:cNvPicPr>
      </xdr:nvPicPr>
      <xdr:blipFill>
        <a:blip xmlns:r="http://schemas.openxmlformats.org/officeDocument/2006/relationships" r:embed="rId1"/>
        <a:stretch>
          <a:fillRect/>
        </a:stretch>
      </xdr:blipFill>
      <xdr:spPr>
        <a:xfrm>
          <a:off x="1828800" y="3149600"/>
          <a:ext cx="7772400" cy="441086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762000</xdr:colOff>
      <xdr:row>12</xdr:row>
      <xdr:rowOff>50800</xdr:rowOff>
    </xdr:from>
    <xdr:to>
      <xdr:col>5</xdr:col>
      <xdr:colOff>2209800</xdr:colOff>
      <xdr:row>29</xdr:row>
      <xdr:rowOff>143660</xdr:rowOff>
    </xdr:to>
    <xdr:pic>
      <xdr:nvPicPr>
        <xdr:cNvPr id="2" name="図 1">
          <a:extLst>
            <a:ext uri="{FF2B5EF4-FFF2-40B4-BE49-F238E27FC236}">
              <a16:creationId xmlns:a16="http://schemas.microsoft.com/office/drawing/2014/main" id="{B7AE33A8-C9F1-48AB-7D73-EE4F1A4EE530}"/>
            </a:ext>
          </a:extLst>
        </xdr:cNvPr>
        <xdr:cNvPicPr>
          <a:picLocks noChangeAspect="1"/>
        </xdr:cNvPicPr>
      </xdr:nvPicPr>
      <xdr:blipFill>
        <a:blip xmlns:r="http://schemas.openxmlformats.org/officeDocument/2006/relationships" r:embed="rId1"/>
        <a:stretch>
          <a:fillRect/>
        </a:stretch>
      </xdr:blipFill>
      <xdr:spPr>
        <a:xfrm>
          <a:off x="1714500" y="3124200"/>
          <a:ext cx="7772400" cy="44108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941480</xdr:colOff>
      <xdr:row>7</xdr:row>
      <xdr:rowOff>0</xdr:rowOff>
    </xdr:from>
    <xdr:to>
      <xdr:col>6</xdr:col>
      <xdr:colOff>941840</xdr:colOff>
      <xdr:row>7</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51" name="インク 50">
              <a:extLst>
                <a:ext uri="{FF2B5EF4-FFF2-40B4-BE49-F238E27FC236}">
                  <a16:creationId xmlns:a16="http://schemas.microsoft.com/office/drawing/2014/main" id="{A99F8778-5371-BD47-9258-0C65BE6F2A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editAs="oneCell">
    <xdr:from>
      <xdr:col>0</xdr:col>
      <xdr:colOff>203199</xdr:colOff>
      <xdr:row>8</xdr:row>
      <xdr:rowOff>118533</xdr:rowOff>
    </xdr:from>
    <xdr:to>
      <xdr:col>14</xdr:col>
      <xdr:colOff>67733</xdr:colOff>
      <xdr:row>37</xdr:row>
      <xdr:rowOff>51643</xdr:rowOff>
    </xdr:to>
    <xdr:pic>
      <xdr:nvPicPr>
        <xdr:cNvPr id="2" name="図 1">
          <a:extLst>
            <a:ext uri="{FF2B5EF4-FFF2-40B4-BE49-F238E27FC236}">
              <a16:creationId xmlns:a16="http://schemas.microsoft.com/office/drawing/2014/main" id="{0668A282-11AA-AB2B-9713-A9884CE38489}"/>
            </a:ext>
          </a:extLst>
        </xdr:cNvPr>
        <xdr:cNvPicPr>
          <a:picLocks noChangeAspect="1"/>
        </xdr:cNvPicPr>
      </xdr:nvPicPr>
      <xdr:blipFill>
        <a:blip xmlns:r="http://schemas.openxmlformats.org/officeDocument/2006/relationships" r:embed="rId3"/>
        <a:stretch>
          <a:fillRect/>
        </a:stretch>
      </xdr:blipFill>
      <xdr:spPr>
        <a:xfrm>
          <a:off x="203199" y="2184400"/>
          <a:ext cx="12479867" cy="729911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28</xdr:row>
      <xdr:rowOff>241300</xdr:rowOff>
    </xdr:from>
    <xdr:ext cx="7834807" cy="3174610"/>
    <xdr:pic>
      <xdr:nvPicPr>
        <xdr:cNvPr id="2" name="図 1">
          <a:extLst>
            <a:ext uri="{FF2B5EF4-FFF2-40B4-BE49-F238E27FC236}">
              <a16:creationId xmlns:a16="http://schemas.microsoft.com/office/drawing/2014/main" id="{B913B355-B4F3-8B42-9917-1295BE8DDDAC}"/>
            </a:ext>
          </a:extLst>
        </xdr:cNvPr>
        <xdr:cNvPicPr>
          <a:picLocks noChangeAspect="1"/>
        </xdr:cNvPicPr>
      </xdr:nvPicPr>
      <xdr:blipFill>
        <a:blip xmlns:r="http://schemas.openxmlformats.org/officeDocument/2006/relationships" r:embed="rId1"/>
        <a:stretch>
          <a:fillRect/>
        </a:stretch>
      </xdr:blipFill>
      <xdr:spPr>
        <a:xfrm>
          <a:off x="952500" y="7493000"/>
          <a:ext cx="7834807" cy="3174610"/>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13</xdr:col>
      <xdr:colOff>186421</xdr:colOff>
      <xdr:row>9</xdr:row>
      <xdr:rowOff>128164</xdr:rowOff>
    </xdr:from>
    <xdr:to>
      <xdr:col>20</xdr:col>
      <xdr:colOff>489357</xdr:colOff>
      <xdr:row>38</xdr:row>
      <xdr:rowOff>256329</xdr:rowOff>
    </xdr:to>
    <xdr:pic>
      <xdr:nvPicPr>
        <xdr:cNvPr id="9" name="図 8">
          <a:extLst>
            <a:ext uri="{FF2B5EF4-FFF2-40B4-BE49-F238E27FC236}">
              <a16:creationId xmlns:a16="http://schemas.microsoft.com/office/drawing/2014/main" id="{C6B9C175-B191-E023-C813-A306D8D338A0}"/>
            </a:ext>
          </a:extLst>
        </xdr:cNvPr>
        <xdr:cNvPicPr>
          <a:picLocks noChangeAspect="1"/>
        </xdr:cNvPicPr>
      </xdr:nvPicPr>
      <xdr:blipFill>
        <a:blip xmlns:r="http://schemas.openxmlformats.org/officeDocument/2006/relationships" r:embed="rId1"/>
        <a:stretch>
          <a:fillRect/>
        </a:stretch>
      </xdr:blipFill>
      <xdr:spPr>
        <a:xfrm>
          <a:off x="12723302" y="2458439"/>
          <a:ext cx="6990826" cy="757339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609600</xdr:colOff>
      <xdr:row>13</xdr:row>
      <xdr:rowOff>63500</xdr:rowOff>
    </xdr:from>
    <xdr:to>
      <xdr:col>15</xdr:col>
      <xdr:colOff>800316</xdr:colOff>
      <xdr:row>28</xdr:row>
      <xdr:rowOff>38100</xdr:rowOff>
    </xdr:to>
    <xdr:pic>
      <xdr:nvPicPr>
        <xdr:cNvPr id="2" name="図 1">
          <a:extLst>
            <a:ext uri="{FF2B5EF4-FFF2-40B4-BE49-F238E27FC236}">
              <a16:creationId xmlns:a16="http://schemas.microsoft.com/office/drawing/2014/main" id="{1DF0B40F-C6BB-7301-82D5-1E8860B9D283}"/>
            </a:ext>
          </a:extLst>
        </xdr:cNvPr>
        <xdr:cNvPicPr>
          <a:picLocks noChangeAspect="1"/>
        </xdr:cNvPicPr>
      </xdr:nvPicPr>
      <xdr:blipFill>
        <a:blip xmlns:r="http://schemas.openxmlformats.org/officeDocument/2006/relationships" r:embed="rId1"/>
        <a:stretch>
          <a:fillRect/>
        </a:stretch>
      </xdr:blipFill>
      <xdr:spPr>
        <a:xfrm>
          <a:off x="10261600" y="3543300"/>
          <a:ext cx="4953216" cy="3784600"/>
        </a:xfrm>
        <a:prstGeom prst="rect">
          <a:avLst/>
        </a:prstGeom>
      </xdr:spPr>
    </xdr:pic>
    <xdr:clientData/>
  </xdr:twoCellAnchor>
  <xdr:twoCellAnchor editAs="oneCell">
    <xdr:from>
      <xdr:col>10</xdr:col>
      <xdr:colOff>635000</xdr:colOff>
      <xdr:row>0</xdr:row>
      <xdr:rowOff>215454</xdr:rowOff>
    </xdr:from>
    <xdr:to>
      <xdr:col>15</xdr:col>
      <xdr:colOff>863600</xdr:colOff>
      <xdr:row>13</xdr:row>
      <xdr:rowOff>38099</xdr:rowOff>
    </xdr:to>
    <xdr:pic>
      <xdr:nvPicPr>
        <xdr:cNvPr id="3" name="図 2">
          <a:extLst>
            <a:ext uri="{FF2B5EF4-FFF2-40B4-BE49-F238E27FC236}">
              <a16:creationId xmlns:a16="http://schemas.microsoft.com/office/drawing/2014/main" id="{023CB4C1-CF35-F459-E093-51CC3A9D5208}"/>
            </a:ext>
          </a:extLst>
        </xdr:cNvPr>
        <xdr:cNvPicPr>
          <a:picLocks noChangeAspect="1"/>
        </xdr:cNvPicPr>
      </xdr:nvPicPr>
      <xdr:blipFill>
        <a:blip xmlns:r="http://schemas.openxmlformats.org/officeDocument/2006/relationships" r:embed="rId2"/>
        <a:stretch>
          <a:fillRect/>
        </a:stretch>
      </xdr:blipFill>
      <xdr:spPr>
        <a:xfrm>
          <a:off x="10287000" y="215454"/>
          <a:ext cx="4991100" cy="3302445"/>
        </a:xfrm>
        <a:prstGeom prst="rect">
          <a:avLst/>
        </a:prstGeom>
      </xdr:spPr>
    </xdr:pic>
    <xdr:clientData/>
  </xdr:twoCellAnchor>
  <xdr:twoCellAnchor editAs="oneCell">
    <xdr:from>
      <xdr:col>10</xdr:col>
      <xdr:colOff>571500</xdr:colOff>
      <xdr:row>28</xdr:row>
      <xdr:rowOff>101600</xdr:rowOff>
    </xdr:from>
    <xdr:to>
      <xdr:col>16</xdr:col>
      <xdr:colOff>114300</xdr:colOff>
      <xdr:row>55</xdr:row>
      <xdr:rowOff>88900</xdr:rowOff>
    </xdr:to>
    <xdr:pic>
      <xdr:nvPicPr>
        <xdr:cNvPr id="4" name="図 3">
          <a:extLst>
            <a:ext uri="{FF2B5EF4-FFF2-40B4-BE49-F238E27FC236}">
              <a16:creationId xmlns:a16="http://schemas.microsoft.com/office/drawing/2014/main" id="{0E2E642E-303E-E2AD-2BDC-F7EA7ED2739C}"/>
            </a:ext>
          </a:extLst>
        </xdr:cNvPr>
        <xdr:cNvPicPr>
          <a:picLocks noChangeAspect="1"/>
        </xdr:cNvPicPr>
      </xdr:nvPicPr>
      <xdr:blipFill>
        <a:blip xmlns:r="http://schemas.openxmlformats.org/officeDocument/2006/relationships" r:embed="rId3"/>
        <a:stretch>
          <a:fillRect/>
        </a:stretch>
      </xdr:blipFill>
      <xdr:spPr>
        <a:xfrm>
          <a:off x="10223500" y="7391400"/>
          <a:ext cx="5257800" cy="7023100"/>
        </a:xfrm>
        <a:prstGeom prst="rect">
          <a:avLst/>
        </a:prstGeom>
      </xdr:spPr>
    </xdr:pic>
    <xdr:clientData/>
  </xdr:twoCellAnchor>
  <xdr:twoCellAnchor editAs="oneCell">
    <xdr:from>
      <xdr:col>10</xdr:col>
      <xdr:colOff>482600</xdr:colOff>
      <xdr:row>56</xdr:row>
      <xdr:rowOff>177800</xdr:rowOff>
    </xdr:from>
    <xdr:to>
      <xdr:col>15</xdr:col>
      <xdr:colOff>774700</xdr:colOff>
      <xdr:row>81</xdr:row>
      <xdr:rowOff>190500</xdr:rowOff>
    </xdr:to>
    <xdr:pic>
      <xdr:nvPicPr>
        <xdr:cNvPr id="5" name="図 4">
          <a:extLst>
            <a:ext uri="{FF2B5EF4-FFF2-40B4-BE49-F238E27FC236}">
              <a16:creationId xmlns:a16="http://schemas.microsoft.com/office/drawing/2014/main" id="{021FF03D-86A2-873A-325D-73BA0B8717CF}"/>
            </a:ext>
          </a:extLst>
        </xdr:cNvPr>
        <xdr:cNvPicPr>
          <a:picLocks noChangeAspect="1"/>
        </xdr:cNvPicPr>
      </xdr:nvPicPr>
      <xdr:blipFill>
        <a:blip xmlns:r="http://schemas.openxmlformats.org/officeDocument/2006/relationships" r:embed="rId4"/>
        <a:stretch>
          <a:fillRect/>
        </a:stretch>
      </xdr:blipFill>
      <xdr:spPr>
        <a:xfrm>
          <a:off x="10134600" y="14503400"/>
          <a:ext cx="5054600" cy="6451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266700</xdr:colOff>
      <xdr:row>12</xdr:row>
      <xdr:rowOff>228600</xdr:rowOff>
    </xdr:from>
    <xdr:to>
      <xdr:col>5</xdr:col>
      <xdr:colOff>1876136</xdr:colOff>
      <xdr:row>17</xdr:row>
      <xdr:rowOff>165100</xdr:rowOff>
    </xdr:to>
    <xdr:pic>
      <xdr:nvPicPr>
        <xdr:cNvPr id="2" name="図 1">
          <a:extLst>
            <a:ext uri="{FF2B5EF4-FFF2-40B4-BE49-F238E27FC236}">
              <a16:creationId xmlns:a16="http://schemas.microsoft.com/office/drawing/2014/main" id="{0EEA5E66-BFE8-3015-8311-A68C2FDE9EC1}"/>
            </a:ext>
          </a:extLst>
        </xdr:cNvPr>
        <xdr:cNvPicPr>
          <a:picLocks noChangeAspect="1"/>
        </xdr:cNvPicPr>
      </xdr:nvPicPr>
      <xdr:blipFill>
        <a:blip xmlns:r="http://schemas.openxmlformats.org/officeDocument/2006/relationships" r:embed="rId1"/>
        <a:stretch>
          <a:fillRect/>
        </a:stretch>
      </xdr:blipFill>
      <xdr:spPr>
        <a:xfrm>
          <a:off x="2451100" y="3302000"/>
          <a:ext cx="6537036" cy="12065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876300</xdr:colOff>
      <xdr:row>11</xdr:row>
      <xdr:rowOff>203200</xdr:rowOff>
    </xdr:from>
    <xdr:to>
      <xdr:col>5</xdr:col>
      <xdr:colOff>1816100</xdr:colOff>
      <xdr:row>18</xdr:row>
      <xdr:rowOff>223075</xdr:rowOff>
    </xdr:to>
    <xdr:pic>
      <xdr:nvPicPr>
        <xdr:cNvPr id="4" name="図 3">
          <a:extLst>
            <a:ext uri="{FF2B5EF4-FFF2-40B4-BE49-F238E27FC236}">
              <a16:creationId xmlns:a16="http://schemas.microsoft.com/office/drawing/2014/main" id="{1ABFE727-5CDC-7271-7570-FF369A00267B}"/>
            </a:ext>
          </a:extLst>
        </xdr:cNvPr>
        <xdr:cNvPicPr>
          <a:picLocks noChangeAspect="1"/>
        </xdr:cNvPicPr>
      </xdr:nvPicPr>
      <xdr:blipFill>
        <a:blip xmlns:r="http://schemas.openxmlformats.org/officeDocument/2006/relationships" r:embed="rId1"/>
        <a:stretch>
          <a:fillRect/>
        </a:stretch>
      </xdr:blipFill>
      <xdr:spPr>
        <a:xfrm>
          <a:off x="1828800" y="3022600"/>
          <a:ext cx="7099300" cy="17978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292100</xdr:colOff>
      <xdr:row>11</xdr:row>
      <xdr:rowOff>243926</xdr:rowOff>
    </xdr:from>
    <xdr:to>
      <xdr:col>5</xdr:col>
      <xdr:colOff>1409700</xdr:colOff>
      <xdr:row>31</xdr:row>
      <xdr:rowOff>62623</xdr:rowOff>
    </xdr:to>
    <xdr:pic>
      <xdr:nvPicPr>
        <xdr:cNvPr id="3" name="図 2">
          <a:extLst>
            <a:ext uri="{FF2B5EF4-FFF2-40B4-BE49-F238E27FC236}">
              <a16:creationId xmlns:a16="http://schemas.microsoft.com/office/drawing/2014/main" id="{C8FD1B15-9B5A-D778-2AB2-3B15B9B117F1}"/>
            </a:ext>
          </a:extLst>
        </xdr:cNvPr>
        <xdr:cNvPicPr>
          <a:picLocks noChangeAspect="1"/>
        </xdr:cNvPicPr>
      </xdr:nvPicPr>
      <xdr:blipFill>
        <a:blip xmlns:r="http://schemas.openxmlformats.org/officeDocument/2006/relationships" r:embed="rId1"/>
        <a:stretch>
          <a:fillRect/>
        </a:stretch>
      </xdr:blipFill>
      <xdr:spPr>
        <a:xfrm>
          <a:off x="2476500" y="3063326"/>
          <a:ext cx="6045200" cy="4898697"/>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17T06:05:20.821"/>
    </inkml:context>
    <inkml:brush xml:id="br0">
      <inkml:brushProperty name="width" value="0.05" units="cm"/>
      <inkml:brushProperty name="height" value="0.05" units="cm"/>
    </inkml:brush>
  </inkml:definitions>
  <inkml:trace contextRef="#ctx0" brushRef="#br0">1 1 24575,'0'0'0</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24T13:59:23.905"/>
    </inkml:context>
    <inkml:brush xml:id="br0">
      <inkml:brushProperty name="width" value="0.05" units="cm"/>
      <inkml:brushProperty name="height" value="0.05" units="cm"/>
    </inkml:brush>
  </inkml:definitions>
  <inkml:trace contextRef="#ctx0" brushRef="#br0">1 1 24575,'0'0'0</inkml:trace>
</inkm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hyperlink" Target="http://home.blade.php/" TargetMode="External"/><Relationship Id="rId1" Type="http://schemas.openxmlformats.org/officeDocument/2006/relationships/hyperlink" Target="http://home.php/"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DCEDF4-5B04-1046-9C8E-D3FE8E220983}">
  <dimension ref="B2:H72"/>
  <sheetViews>
    <sheetView zoomScale="106" workbookViewId="0">
      <selection activeCell="B43" sqref="B43:H54"/>
    </sheetView>
  </sheetViews>
  <sheetFormatPr baseColWidth="10" defaultRowHeight="20"/>
  <sheetData>
    <row r="2" spans="2:8">
      <c r="B2" s="118" t="s">
        <v>701</v>
      </c>
      <c r="C2" s="93"/>
      <c r="D2" s="93"/>
      <c r="E2" s="93"/>
      <c r="F2" s="93"/>
      <c r="G2" s="93"/>
      <c r="H2" s="94"/>
    </row>
    <row r="3" spans="2:8">
      <c r="B3" s="70"/>
      <c r="C3" s="11"/>
      <c r="D3" s="11"/>
      <c r="E3" s="11"/>
      <c r="F3" s="11"/>
      <c r="G3" s="11"/>
      <c r="H3" s="71"/>
    </row>
    <row r="4" spans="2:8">
      <c r="B4" s="95" t="s">
        <v>702</v>
      </c>
      <c r="C4" s="11"/>
      <c r="D4" s="11"/>
      <c r="E4" s="11"/>
      <c r="F4" s="11"/>
      <c r="G4" s="11"/>
      <c r="H4" s="71"/>
    </row>
    <row r="5" spans="2:8">
      <c r="B5" s="70" t="s">
        <v>708</v>
      </c>
      <c r="C5" s="11"/>
      <c r="D5" s="11"/>
      <c r="E5" s="11"/>
      <c r="F5" s="11"/>
      <c r="G5" s="11"/>
      <c r="H5" s="71"/>
    </row>
    <row r="6" spans="2:8">
      <c r="B6" s="70"/>
      <c r="C6" s="11"/>
      <c r="D6" s="11"/>
      <c r="E6" s="11"/>
      <c r="F6" s="11"/>
      <c r="G6" s="11"/>
      <c r="H6" s="71"/>
    </row>
    <row r="7" spans="2:8">
      <c r="B7" s="95" t="s">
        <v>703</v>
      </c>
      <c r="C7" s="11"/>
      <c r="D7" s="11"/>
      <c r="E7" s="11"/>
      <c r="F7" s="11"/>
      <c r="G7" s="11"/>
      <c r="H7" s="71"/>
    </row>
    <row r="8" spans="2:8" ht="20" customHeight="1">
      <c r="B8" s="145" t="s">
        <v>712</v>
      </c>
      <c r="C8" s="146"/>
      <c r="D8" s="146"/>
      <c r="E8" s="146"/>
      <c r="F8" s="146"/>
      <c r="G8" s="146"/>
      <c r="H8" s="147"/>
    </row>
    <row r="9" spans="2:8">
      <c r="B9" s="145"/>
      <c r="C9" s="146"/>
      <c r="D9" s="146"/>
      <c r="E9" s="146"/>
      <c r="F9" s="146"/>
      <c r="G9" s="146"/>
      <c r="H9" s="147"/>
    </row>
    <row r="10" spans="2:8">
      <c r="B10" s="145"/>
      <c r="C10" s="146"/>
      <c r="D10" s="146"/>
      <c r="E10" s="146"/>
      <c r="F10" s="146"/>
      <c r="G10" s="146"/>
      <c r="H10" s="147"/>
    </row>
    <row r="11" spans="2:8">
      <c r="B11" s="113"/>
      <c r="C11" s="114"/>
      <c r="D11" s="114"/>
      <c r="E11" s="114"/>
      <c r="F11" s="114"/>
      <c r="G11" s="114"/>
      <c r="H11" s="115"/>
    </row>
    <row r="12" spans="2:8">
      <c r="B12" s="95" t="s">
        <v>705</v>
      </c>
      <c r="C12" s="11"/>
      <c r="D12" s="11"/>
      <c r="E12" s="11"/>
      <c r="F12" s="114"/>
      <c r="G12" s="114"/>
      <c r="H12" s="115"/>
    </row>
    <row r="13" spans="2:8">
      <c r="B13" s="70" t="s">
        <v>715</v>
      </c>
      <c r="C13" s="11"/>
      <c r="D13" s="11"/>
      <c r="E13" s="11"/>
      <c r="F13" s="114"/>
      <c r="G13" s="114"/>
      <c r="H13" s="115"/>
    </row>
    <row r="14" spans="2:8">
      <c r="B14" s="70" t="s">
        <v>716</v>
      </c>
      <c r="C14" s="11"/>
      <c r="D14" s="11"/>
      <c r="E14" s="11"/>
      <c r="F14" s="114"/>
      <c r="G14" s="114"/>
      <c r="H14" s="115"/>
    </row>
    <row r="15" spans="2:8">
      <c r="B15" s="70" t="s">
        <v>717</v>
      </c>
      <c r="C15" s="11"/>
      <c r="D15" s="11"/>
      <c r="E15" s="11"/>
      <c r="F15" s="114"/>
      <c r="G15" s="114"/>
      <c r="H15" s="115"/>
    </row>
    <row r="16" spans="2:8">
      <c r="B16" s="73"/>
      <c r="C16" s="48"/>
      <c r="D16" s="48"/>
      <c r="E16" s="48"/>
      <c r="F16" s="116"/>
      <c r="G16" s="116"/>
      <c r="H16" s="117"/>
    </row>
    <row r="22" spans="2:8">
      <c r="B22" s="111"/>
      <c r="C22" s="111"/>
      <c r="D22" s="111"/>
      <c r="E22" s="111"/>
      <c r="F22" s="111"/>
      <c r="G22" s="111"/>
      <c r="H22" s="111"/>
    </row>
    <row r="23" spans="2:8" ht="21">
      <c r="B23" s="119" t="s">
        <v>704</v>
      </c>
      <c r="C23" s="120"/>
      <c r="D23" s="120"/>
      <c r="E23" s="120"/>
      <c r="F23" s="120"/>
      <c r="G23" s="120"/>
      <c r="H23" s="121"/>
    </row>
    <row r="24" spans="2:8">
      <c r="B24" s="113"/>
      <c r="C24" s="114"/>
      <c r="D24" s="114"/>
      <c r="E24" s="114"/>
      <c r="F24" s="114"/>
      <c r="G24" s="114"/>
      <c r="H24" s="115"/>
    </row>
    <row r="25" spans="2:8">
      <c r="B25" s="95" t="s">
        <v>710</v>
      </c>
      <c r="C25" s="11"/>
      <c r="D25" s="11"/>
      <c r="E25" s="11"/>
      <c r="F25" s="11"/>
      <c r="G25" s="11"/>
      <c r="H25" s="71"/>
    </row>
    <row r="26" spans="2:8">
      <c r="B26" s="145" t="s">
        <v>711</v>
      </c>
      <c r="C26" s="146"/>
      <c r="D26" s="146"/>
      <c r="E26" s="146"/>
      <c r="F26" s="146"/>
      <c r="G26" s="146"/>
      <c r="H26" s="147"/>
    </row>
    <row r="27" spans="2:8">
      <c r="B27" s="145"/>
      <c r="C27" s="146"/>
      <c r="D27" s="146"/>
      <c r="E27" s="146"/>
      <c r="F27" s="146"/>
      <c r="G27" s="146"/>
      <c r="H27" s="147"/>
    </row>
    <row r="28" spans="2:8">
      <c r="B28" s="113"/>
      <c r="C28" s="114"/>
      <c r="D28" s="114"/>
      <c r="E28" s="114"/>
      <c r="F28" s="114"/>
      <c r="G28" s="114"/>
      <c r="H28" s="115"/>
    </row>
    <row r="29" spans="2:8">
      <c r="B29" s="95" t="s">
        <v>707</v>
      </c>
      <c r="C29" s="11"/>
      <c r="D29" s="11"/>
      <c r="E29" s="11"/>
      <c r="F29" s="11"/>
      <c r="G29" s="11"/>
      <c r="H29" s="71"/>
    </row>
    <row r="30" spans="2:8" ht="20" customHeight="1">
      <c r="B30" s="145" t="s">
        <v>709</v>
      </c>
      <c r="C30" s="146"/>
      <c r="D30" s="146"/>
      <c r="E30" s="146"/>
      <c r="F30" s="146"/>
      <c r="G30" s="146"/>
      <c r="H30" s="147"/>
    </row>
    <row r="31" spans="2:8">
      <c r="B31" s="145"/>
      <c r="C31" s="146"/>
      <c r="D31" s="146"/>
      <c r="E31" s="146"/>
      <c r="F31" s="146"/>
      <c r="G31" s="146"/>
      <c r="H31" s="147"/>
    </row>
    <row r="32" spans="2:8">
      <c r="B32" s="145"/>
      <c r="C32" s="146"/>
      <c r="D32" s="146"/>
      <c r="E32" s="146"/>
      <c r="F32" s="146"/>
      <c r="G32" s="146"/>
      <c r="H32" s="147"/>
    </row>
    <row r="33" spans="2:8">
      <c r="B33" s="145"/>
      <c r="C33" s="146"/>
      <c r="D33" s="146"/>
      <c r="E33" s="146"/>
      <c r="F33" s="146"/>
      <c r="G33" s="146"/>
      <c r="H33" s="147"/>
    </row>
    <row r="34" spans="2:8">
      <c r="B34" s="145"/>
      <c r="C34" s="146"/>
      <c r="D34" s="146"/>
      <c r="E34" s="146"/>
      <c r="F34" s="146"/>
      <c r="G34" s="146"/>
      <c r="H34" s="147"/>
    </row>
    <row r="35" spans="2:8">
      <c r="B35" s="145"/>
      <c r="C35" s="146"/>
      <c r="D35" s="146"/>
      <c r="E35" s="146"/>
      <c r="F35" s="146"/>
      <c r="G35" s="146"/>
      <c r="H35" s="147"/>
    </row>
    <row r="36" spans="2:8">
      <c r="B36" s="145"/>
      <c r="C36" s="146"/>
      <c r="D36" s="146"/>
      <c r="E36" s="146"/>
      <c r="F36" s="146"/>
      <c r="G36" s="146"/>
      <c r="H36" s="147"/>
    </row>
    <row r="37" spans="2:8">
      <c r="B37" s="145"/>
      <c r="C37" s="146"/>
      <c r="D37" s="146"/>
      <c r="E37" s="146"/>
      <c r="F37" s="146"/>
      <c r="G37" s="146"/>
      <c r="H37" s="147"/>
    </row>
    <row r="38" spans="2:8">
      <c r="B38" s="145"/>
      <c r="C38" s="146"/>
      <c r="D38" s="146"/>
      <c r="E38" s="146"/>
      <c r="F38" s="146"/>
      <c r="G38" s="146"/>
      <c r="H38" s="147"/>
    </row>
    <row r="39" spans="2:8">
      <c r="B39" s="145"/>
      <c r="C39" s="146"/>
      <c r="D39" s="146"/>
      <c r="E39" s="146"/>
      <c r="F39" s="146"/>
      <c r="G39" s="146"/>
      <c r="H39" s="147"/>
    </row>
    <row r="40" spans="2:8">
      <c r="B40" s="145"/>
      <c r="C40" s="146"/>
      <c r="D40" s="146"/>
      <c r="E40" s="146"/>
      <c r="F40" s="146"/>
      <c r="G40" s="146"/>
      <c r="H40" s="147"/>
    </row>
    <row r="41" spans="2:8">
      <c r="B41" s="70"/>
      <c r="C41" s="11"/>
      <c r="D41" s="11"/>
      <c r="E41" s="11"/>
      <c r="F41" s="11"/>
      <c r="G41" s="11"/>
      <c r="H41" s="71"/>
    </row>
    <row r="42" spans="2:8">
      <c r="B42" s="95" t="s">
        <v>713</v>
      </c>
      <c r="C42" s="11"/>
      <c r="D42" s="11"/>
      <c r="E42" s="11"/>
      <c r="F42" s="11"/>
      <c r="G42" s="11"/>
      <c r="H42" s="71"/>
    </row>
    <row r="43" spans="2:8" ht="20" customHeight="1">
      <c r="B43" s="145" t="s">
        <v>767</v>
      </c>
      <c r="C43" s="146"/>
      <c r="D43" s="146"/>
      <c r="E43" s="146"/>
      <c r="F43" s="146"/>
      <c r="G43" s="146"/>
      <c r="H43" s="147"/>
    </row>
    <row r="44" spans="2:8">
      <c r="B44" s="145"/>
      <c r="C44" s="146"/>
      <c r="D44" s="146"/>
      <c r="E44" s="146"/>
      <c r="F44" s="146"/>
      <c r="G44" s="146"/>
      <c r="H44" s="147"/>
    </row>
    <row r="45" spans="2:8">
      <c r="B45" s="145"/>
      <c r="C45" s="146"/>
      <c r="D45" s="146"/>
      <c r="E45" s="146"/>
      <c r="F45" s="146"/>
      <c r="G45" s="146"/>
      <c r="H45" s="147"/>
    </row>
    <row r="46" spans="2:8">
      <c r="B46" s="145"/>
      <c r="C46" s="146"/>
      <c r="D46" s="146"/>
      <c r="E46" s="146"/>
      <c r="F46" s="146"/>
      <c r="G46" s="146"/>
      <c r="H46" s="147"/>
    </row>
    <row r="47" spans="2:8">
      <c r="B47" s="145"/>
      <c r="C47" s="146"/>
      <c r="D47" s="146"/>
      <c r="E47" s="146"/>
      <c r="F47" s="146"/>
      <c r="G47" s="146"/>
      <c r="H47" s="147"/>
    </row>
    <row r="48" spans="2:8">
      <c r="B48" s="145"/>
      <c r="C48" s="146"/>
      <c r="D48" s="146"/>
      <c r="E48" s="146"/>
      <c r="F48" s="146"/>
      <c r="G48" s="146"/>
      <c r="H48" s="147"/>
    </row>
    <row r="49" spans="2:8">
      <c r="B49" s="145"/>
      <c r="C49" s="146"/>
      <c r="D49" s="146"/>
      <c r="E49" s="146"/>
      <c r="F49" s="146"/>
      <c r="G49" s="146"/>
      <c r="H49" s="147"/>
    </row>
    <row r="50" spans="2:8">
      <c r="B50" s="145"/>
      <c r="C50" s="146"/>
      <c r="D50" s="146"/>
      <c r="E50" s="146"/>
      <c r="F50" s="146"/>
      <c r="G50" s="146"/>
      <c r="H50" s="147"/>
    </row>
    <row r="51" spans="2:8">
      <c r="B51" s="145"/>
      <c r="C51" s="146"/>
      <c r="D51" s="146"/>
      <c r="E51" s="146"/>
      <c r="F51" s="146"/>
      <c r="G51" s="146"/>
      <c r="H51" s="147"/>
    </row>
    <row r="52" spans="2:8">
      <c r="B52" s="145"/>
      <c r="C52" s="146"/>
      <c r="D52" s="146"/>
      <c r="E52" s="146"/>
      <c r="F52" s="146"/>
      <c r="G52" s="146"/>
      <c r="H52" s="147"/>
    </row>
    <row r="53" spans="2:8">
      <c r="B53" s="145"/>
      <c r="C53" s="146"/>
      <c r="D53" s="146"/>
      <c r="E53" s="146"/>
      <c r="F53" s="146"/>
      <c r="G53" s="146"/>
      <c r="H53" s="147"/>
    </row>
    <row r="54" spans="2:8">
      <c r="B54" s="145"/>
      <c r="C54" s="146"/>
      <c r="D54" s="146"/>
      <c r="E54" s="146"/>
      <c r="F54" s="146"/>
      <c r="G54" s="146"/>
      <c r="H54" s="147"/>
    </row>
    <row r="55" spans="2:8">
      <c r="B55" s="70"/>
      <c r="C55" s="11"/>
      <c r="D55" s="11"/>
      <c r="E55" s="11"/>
      <c r="F55" s="11"/>
      <c r="G55" s="11"/>
      <c r="H55" s="71"/>
    </row>
    <row r="56" spans="2:8">
      <c r="B56" s="95" t="s">
        <v>714</v>
      </c>
      <c r="C56" s="11"/>
      <c r="D56" s="11"/>
      <c r="E56" s="11"/>
      <c r="F56" s="11"/>
      <c r="G56" s="11"/>
      <c r="H56" s="71"/>
    </row>
    <row r="57" spans="2:8">
      <c r="B57" s="70" t="s">
        <v>718</v>
      </c>
      <c r="C57" s="11"/>
      <c r="D57" s="11"/>
      <c r="E57" s="11"/>
      <c r="F57" s="11"/>
      <c r="G57" s="11"/>
      <c r="H57" s="71"/>
    </row>
    <row r="58" spans="2:8" ht="20" customHeight="1">
      <c r="B58" s="122" t="s">
        <v>742</v>
      </c>
      <c r="C58" s="11"/>
      <c r="D58" s="11"/>
      <c r="E58" s="11"/>
      <c r="F58" s="11"/>
      <c r="G58" s="11"/>
      <c r="H58" s="71"/>
    </row>
    <row r="59" spans="2:8">
      <c r="B59" s="122" t="s">
        <v>733</v>
      </c>
      <c r="C59" s="11"/>
      <c r="D59" s="11"/>
      <c r="E59" s="11"/>
      <c r="F59" s="11"/>
      <c r="G59" s="11"/>
      <c r="H59" s="115"/>
    </row>
    <row r="60" spans="2:8">
      <c r="B60" s="70" t="s">
        <v>731</v>
      </c>
      <c r="C60" s="11"/>
      <c r="D60" s="11"/>
      <c r="E60" s="11"/>
      <c r="F60" s="11"/>
      <c r="G60" s="11"/>
      <c r="H60" s="71"/>
    </row>
    <row r="61" spans="2:8">
      <c r="B61" s="70" t="s">
        <v>732</v>
      </c>
      <c r="C61" s="11"/>
      <c r="D61" s="11"/>
      <c r="E61" s="11"/>
      <c r="F61" s="11"/>
      <c r="G61" s="11"/>
      <c r="H61" s="71"/>
    </row>
    <row r="62" spans="2:8">
      <c r="B62" s="70" t="s">
        <v>734</v>
      </c>
      <c r="C62" s="11"/>
      <c r="D62" s="11"/>
      <c r="E62" s="11"/>
      <c r="F62" s="11"/>
      <c r="G62" s="11"/>
      <c r="H62" s="71"/>
    </row>
    <row r="63" spans="2:8">
      <c r="B63" s="70" t="s">
        <v>735</v>
      </c>
      <c r="C63" s="11"/>
      <c r="D63" s="11"/>
      <c r="E63" s="11"/>
      <c r="F63" s="11"/>
      <c r="G63" s="11"/>
      <c r="H63" s="71"/>
    </row>
    <row r="64" spans="2:8">
      <c r="B64" s="87" t="s">
        <v>765</v>
      </c>
      <c r="H64" s="71"/>
    </row>
    <row r="65" spans="2:8">
      <c r="B65" s="70" t="s">
        <v>766</v>
      </c>
      <c r="C65" s="11"/>
      <c r="D65" s="11"/>
      <c r="E65" s="11"/>
      <c r="F65" s="11"/>
      <c r="G65" s="11"/>
      <c r="H65" s="71"/>
    </row>
    <row r="66" spans="2:8">
      <c r="B66" s="73"/>
      <c r="C66" s="48"/>
      <c r="D66" s="48"/>
      <c r="E66" s="48"/>
      <c r="F66" s="48"/>
      <c r="G66" s="48"/>
      <c r="H66" s="74"/>
    </row>
    <row r="68" spans="2:8">
      <c r="B68" s="118" t="s">
        <v>719</v>
      </c>
      <c r="C68" s="93"/>
      <c r="D68" s="112"/>
      <c r="E68" s="112"/>
      <c r="F68" s="127"/>
      <c r="G68" s="127"/>
      <c r="H68" s="128"/>
    </row>
    <row r="69" spans="2:8">
      <c r="B69" s="70" t="s">
        <v>720</v>
      </c>
      <c r="C69" s="11"/>
      <c r="D69" s="11"/>
      <c r="E69" s="11"/>
      <c r="F69" s="114"/>
      <c r="G69" s="114"/>
      <c r="H69" s="115"/>
    </row>
    <row r="70" spans="2:8">
      <c r="B70" s="70" t="s">
        <v>721</v>
      </c>
      <c r="C70" s="11"/>
      <c r="D70" s="11"/>
      <c r="E70" s="11"/>
      <c r="F70" s="114"/>
      <c r="G70" s="114"/>
      <c r="H70" s="115"/>
    </row>
    <row r="71" spans="2:8">
      <c r="B71" s="70" t="s">
        <v>722</v>
      </c>
      <c r="C71" s="11"/>
      <c r="D71" s="11"/>
      <c r="E71" s="11"/>
      <c r="F71" s="114"/>
      <c r="G71" s="114"/>
      <c r="H71" s="115"/>
    </row>
    <row r="72" spans="2:8">
      <c r="B72" s="73" t="s">
        <v>723</v>
      </c>
      <c r="C72" s="48"/>
      <c r="D72" s="48"/>
      <c r="E72" s="48"/>
      <c r="F72" s="116"/>
      <c r="G72" s="116"/>
      <c r="H72" s="117"/>
    </row>
  </sheetData>
  <mergeCells count="4">
    <mergeCell ref="B30:H40"/>
    <mergeCell ref="B26:H27"/>
    <mergeCell ref="B8:H10"/>
    <mergeCell ref="B43:H54"/>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89466-4642-5A4C-8401-6542B1C7E70A}">
  <dimension ref="A1:F51"/>
  <sheetViews>
    <sheetView topLeftCell="A25" workbookViewId="0">
      <selection activeCell="E37" sqref="E37"/>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1" spans="1:6">
      <c r="A1">
        <v>1</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S-00-01</v>
      </c>
      <c r="E8" s="242"/>
      <c r="F8" s="242"/>
    </row>
    <row r="9" spans="1:6">
      <c r="B9" s="238"/>
      <c r="C9" s="17" t="s">
        <v>408</v>
      </c>
      <c r="D9" s="242" t="str">
        <f>VLOOKUP($A$1,画面一覧!$B$9:$O$23,2,)</f>
        <v>ログイン画面</v>
      </c>
      <c r="E9" s="242"/>
      <c r="F9" s="242"/>
    </row>
    <row r="10" spans="1:6" ht="21" thickBot="1">
      <c r="B10" s="238"/>
      <c r="C10" s="65" t="s">
        <v>409</v>
      </c>
      <c r="D10" s="242" t="str">
        <f>VLOOKUP($A$1,画面一覧!$B$9:$O$23,8,)</f>
        <v>ユーザのログイン行う画面。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446</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20" customHeight="1">
      <c r="B37" s="51" t="s">
        <v>423</v>
      </c>
      <c r="C37" s="8" t="s">
        <v>448</v>
      </c>
      <c r="D37" s="51" t="s">
        <v>447</v>
      </c>
      <c r="E37" s="51"/>
      <c r="F37" s="79" t="s">
        <v>462</v>
      </c>
    </row>
    <row r="38" spans="2:6" ht="20" customHeight="1">
      <c r="B38" s="51" t="s">
        <v>424</v>
      </c>
      <c r="C38" s="8" t="s">
        <v>112</v>
      </c>
      <c r="D38" s="51" t="s">
        <v>447</v>
      </c>
      <c r="E38" s="51" t="s">
        <v>449</v>
      </c>
      <c r="F38" s="79" t="s">
        <v>463</v>
      </c>
    </row>
    <row r="39" spans="2:6" ht="20" customHeight="1">
      <c r="B39" s="90" t="s">
        <v>646</v>
      </c>
      <c r="C39" s="58" t="s">
        <v>694</v>
      </c>
      <c r="D39" s="90" t="s">
        <v>648</v>
      </c>
      <c r="E39" s="90"/>
      <c r="F39" s="110" t="s">
        <v>695</v>
      </c>
    </row>
    <row r="40" spans="2:6" ht="22" thickBot="1">
      <c r="B40" s="56" t="s">
        <v>426</v>
      </c>
      <c r="C40" s="15" t="s">
        <v>696</v>
      </c>
      <c r="D40" s="56" t="s">
        <v>430</v>
      </c>
      <c r="E40" s="56"/>
      <c r="F40" s="80" t="s">
        <v>697</v>
      </c>
    </row>
    <row r="41" spans="2:6" ht="6" customHeight="1" thickBot="1">
      <c r="B41" s="72"/>
      <c r="C41" s="9"/>
      <c r="D41" s="9"/>
      <c r="E41" s="9"/>
      <c r="F41" s="71"/>
    </row>
    <row r="42" spans="2:6" ht="21" thickBot="1">
      <c r="B42" s="234" t="s">
        <v>427</v>
      </c>
      <c r="C42" s="235"/>
      <c r="D42" s="235"/>
      <c r="E42" s="235"/>
      <c r="F42" s="236"/>
    </row>
    <row r="43" spans="2:6">
      <c r="B43" s="70" t="s">
        <v>476</v>
      </c>
      <c r="C43" s="11"/>
      <c r="D43" s="11"/>
      <c r="E43" s="11"/>
      <c r="F43" s="71"/>
    </row>
    <row r="44" spans="2:6">
      <c r="B44" s="70" t="s">
        <v>450</v>
      </c>
      <c r="C44" s="11"/>
      <c r="D44" s="11"/>
      <c r="E44" s="11"/>
      <c r="F44" s="71"/>
    </row>
    <row r="45" spans="2:6">
      <c r="B45" s="70" t="s">
        <v>808</v>
      </c>
      <c r="C45" s="11"/>
      <c r="D45" s="11"/>
      <c r="E45" s="11"/>
      <c r="F45" s="71"/>
    </row>
    <row r="46" spans="2:6">
      <c r="B46" s="70" t="s">
        <v>809</v>
      </c>
      <c r="C46" s="11"/>
      <c r="D46" s="11"/>
      <c r="E46" s="11"/>
      <c r="F46" s="71"/>
    </row>
    <row r="47" spans="2:6">
      <c r="B47" s="70"/>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2:F42"/>
    <mergeCell ref="B3:B7"/>
    <mergeCell ref="B2:F2"/>
    <mergeCell ref="B8:B10"/>
    <mergeCell ref="D8:F8"/>
    <mergeCell ref="D9:F9"/>
    <mergeCell ref="D10:F10"/>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5D8E-6950-DA4B-B77C-3F0FDB48B384}">
  <dimension ref="A1:F57"/>
  <sheetViews>
    <sheetView topLeftCell="A35" workbookViewId="0">
      <selection activeCell="B55" sqref="B5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2</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S-01-01</v>
      </c>
      <c r="E8" s="242"/>
      <c r="F8" s="242"/>
    </row>
    <row r="9" spans="1:6">
      <c r="B9" s="238"/>
      <c r="C9" s="17" t="s">
        <v>408</v>
      </c>
      <c r="D9" s="242" t="str">
        <f>VLOOKUP($A$1,画面一覧!$B$9:$O$23,2,)</f>
        <v>新規登録画面</v>
      </c>
      <c r="E9" s="242"/>
      <c r="F9" s="242"/>
    </row>
    <row r="10" spans="1:6" ht="21" thickBot="1">
      <c r="B10" s="238"/>
      <c r="C10" s="65" t="s">
        <v>409</v>
      </c>
      <c r="D10" s="242" t="str">
        <f>VLOOKUP($A$1,画面一覧!$B$9:$O$23,8,)</f>
        <v>登録情報がないユーザーが初期登録を行う画面。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500</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c r="B37" s="51" t="s">
        <v>423</v>
      </c>
      <c r="C37" s="8" t="s">
        <v>448</v>
      </c>
      <c r="D37" s="51" t="s">
        <v>447</v>
      </c>
      <c r="E37" s="51"/>
      <c r="F37" s="8" t="s">
        <v>466</v>
      </c>
    </row>
    <row r="38" spans="2:6">
      <c r="B38" s="51" t="s">
        <v>424</v>
      </c>
      <c r="C38" s="8" t="s">
        <v>455</v>
      </c>
      <c r="D38" s="51" t="s">
        <v>447</v>
      </c>
      <c r="E38" s="51"/>
      <c r="F38" s="8" t="s">
        <v>467</v>
      </c>
    </row>
    <row r="39" spans="2:6">
      <c r="B39" s="52" t="s">
        <v>425</v>
      </c>
      <c r="C39" s="58" t="s">
        <v>112</v>
      </c>
      <c r="D39" s="51" t="s">
        <v>447</v>
      </c>
      <c r="E39" s="52" t="s">
        <v>449</v>
      </c>
      <c r="F39" s="8" t="s">
        <v>468</v>
      </c>
    </row>
    <row r="40" spans="2:6">
      <c r="B40" s="52" t="s">
        <v>426</v>
      </c>
      <c r="C40" s="58" t="s">
        <v>456</v>
      </c>
      <c r="D40" s="51" t="s">
        <v>447</v>
      </c>
      <c r="E40" s="52" t="s">
        <v>449</v>
      </c>
      <c r="F40" s="8" t="s">
        <v>469</v>
      </c>
    </row>
    <row r="41" spans="2:6">
      <c r="B41" s="52" t="s">
        <v>442</v>
      </c>
      <c r="C41" s="58" t="s">
        <v>457</v>
      </c>
      <c r="D41" s="51" t="s">
        <v>447</v>
      </c>
      <c r="E41" s="52"/>
      <c r="F41" s="8" t="s">
        <v>470</v>
      </c>
    </row>
    <row r="42" spans="2:6">
      <c r="B42" s="52" t="s">
        <v>443</v>
      </c>
      <c r="C42" s="58" t="s">
        <v>113</v>
      </c>
      <c r="D42" s="52" t="s">
        <v>471</v>
      </c>
      <c r="E42" s="52"/>
      <c r="F42" s="8" t="s">
        <v>472</v>
      </c>
    </row>
    <row r="43" spans="2:6">
      <c r="B43" s="52" t="s">
        <v>451</v>
      </c>
      <c r="C43" s="58" t="s">
        <v>458</v>
      </c>
      <c r="D43" s="52" t="s">
        <v>447</v>
      </c>
      <c r="E43" s="52"/>
      <c r="F43" s="8" t="s">
        <v>473</v>
      </c>
    </row>
    <row r="44" spans="2:6">
      <c r="B44" s="52" t="s">
        <v>452</v>
      </c>
      <c r="C44" s="58" t="s">
        <v>464</v>
      </c>
      <c r="D44" s="52" t="s">
        <v>447</v>
      </c>
      <c r="E44" s="52"/>
      <c r="F44" s="8" t="s">
        <v>474</v>
      </c>
    </row>
    <row r="45" spans="2:6">
      <c r="B45" s="52" t="s">
        <v>453</v>
      </c>
      <c r="C45" s="58" t="s">
        <v>465</v>
      </c>
      <c r="D45" s="52" t="s">
        <v>471</v>
      </c>
      <c r="E45" s="52"/>
      <c r="F45" s="8" t="s">
        <v>475</v>
      </c>
    </row>
    <row r="46" spans="2:6" ht="21" thickBot="1">
      <c r="B46" s="56" t="s">
        <v>454</v>
      </c>
      <c r="C46" s="15" t="s">
        <v>29</v>
      </c>
      <c r="D46" s="56" t="s">
        <v>41</v>
      </c>
      <c r="E46" s="56"/>
      <c r="F46" s="15" t="s">
        <v>810</v>
      </c>
    </row>
    <row r="47" spans="2:6" ht="6" customHeight="1" thickBot="1">
      <c r="B47" s="72"/>
      <c r="C47" s="9"/>
      <c r="D47" s="9"/>
      <c r="E47" s="9"/>
      <c r="F47" s="71"/>
    </row>
    <row r="48" spans="2:6" ht="21" thickBot="1">
      <c r="B48" s="234" t="s">
        <v>427</v>
      </c>
      <c r="C48" s="235"/>
      <c r="D48" s="235"/>
      <c r="E48" s="235"/>
      <c r="F48" s="236"/>
    </row>
    <row r="49" spans="2:6">
      <c r="B49" s="70" t="s">
        <v>477</v>
      </c>
      <c r="C49" s="11"/>
      <c r="D49" s="11"/>
      <c r="E49" s="11"/>
      <c r="F49" s="71"/>
    </row>
    <row r="50" spans="2:6">
      <c r="B50" s="70" t="s">
        <v>478</v>
      </c>
      <c r="C50" s="11"/>
      <c r="D50" s="11"/>
      <c r="E50" s="11"/>
      <c r="F50" s="71"/>
    </row>
    <row r="51" spans="2:6">
      <c r="B51" s="70" t="s">
        <v>479</v>
      </c>
      <c r="C51" s="11"/>
      <c r="D51" s="11"/>
      <c r="E51" s="11"/>
      <c r="F51" s="71"/>
    </row>
    <row r="52" spans="2:6">
      <c r="B52" s="70" t="s">
        <v>480</v>
      </c>
      <c r="C52" s="11"/>
      <c r="D52" s="11"/>
      <c r="E52" s="11"/>
      <c r="F52" s="71"/>
    </row>
    <row r="53" spans="2:6">
      <c r="B53" s="70" t="s">
        <v>481</v>
      </c>
      <c r="C53" s="11"/>
      <c r="D53" s="11"/>
      <c r="E53" s="11"/>
      <c r="F53" s="71"/>
    </row>
    <row r="54" spans="2:6">
      <c r="B54" s="70" t="s">
        <v>482</v>
      </c>
      <c r="C54" s="11"/>
      <c r="D54" s="11"/>
      <c r="E54" s="11"/>
      <c r="F54" s="71"/>
    </row>
    <row r="55" spans="2:6">
      <c r="B55" s="70" t="s">
        <v>817</v>
      </c>
      <c r="C55" s="11"/>
      <c r="D55" s="11"/>
      <c r="E55" s="11"/>
      <c r="F55" s="71"/>
    </row>
    <row r="56" spans="2:6">
      <c r="B56" s="70" t="s">
        <v>483</v>
      </c>
      <c r="C56" s="11"/>
      <c r="D56" s="11"/>
      <c r="E56" s="11"/>
      <c r="F56" s="71"/>
    </row>
    <row r="57" spans="2:6">
      <c r="B57" s="73" t="s">
        <v>484</v>
      </c>
      <c r="C57" s="48"/>
      <c r="D57" s="48"/>
      <c r="E57" s="48"/>
      <c r="F57" s="74"/>
    </row>
  </sheetData>
  <mergeCells count="9">
    <mergeCell ref="B33:F33"/>
    <mergeCell ref="B34:F35"/>
    <mergeCell ref="B48:F48"/>
    <mergeCell ref="B3:B7"/>
    <mergeCell ref="B2:F2"/>
    <mergeCell ref="B8:B10"/>
    <mergeCell ref="D8:F8"/>
    <mergeCell ref="D9:F9"/>
    <mergeCell ref="D10:F10"/>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FE811-3CA2-5149-AD99-C21C8E043B04}">
  <dimension ref="A1:F49"/>
  <sheetViews>
    <sheetView topLeftCell="A26" workbookViewId="0">
      <selection activeCell="B42" sqref="B42"/>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3</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S-01-02</v>
      </c>
      <c r="E8" s="242"/>
      <c r="F8" s="242"/>
    </row>
    <row r="9" spans="1:6">
      <c r="B9" s="238"/>
      <c r="C9" s="17" t="s">
        <v>408</v>
      </c>
      <c r="D9" s="242" t="str">
        <f>VLOOKUP($A$1,画面一覧!$B$9:$O$23,2,)</f>
        <v>パスワード変更画面</v>
      </c>
      <c r="E9" s="242"/>
      <c r="F9" s="242"/>
    </row>
    <row r="10" spans="1:6" ht="21" thickBot="1">
      <c r="B10" s="238"/>
      <c r="C10" s="65" t="s">
        <v>409</v>
      </c>
      <c r="D10" s="242" t="str">
        <f>VLOOKUP($A$1,画面一覧!$B$9:$O$23,8,)</f>
        <v>パスワード変更のためのメールを送信する画面。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462</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c r="B37" s="91" t="s">
        <v>423</v>
      </c>
      <c r="C37" s="8" t="s">
        <v>448</v>
      </c>
      <c r="D37" s="91" t="s">
        <v>447</v>
      </c>
      <c r="E37" s="91"/>
      <c r="F37" s="8" t="s">
        <v>466</v>
      </c>
    </row>
    <row r="38" spans="2:6" ht="21" thickBot="1">
      <c r="B38" s="56" t="s">
        <v>424</v>
      </c>
      <c r="C38" s="15" t="s">
        <v>745</v>
      </c>
      <c r="D38" s="56" t="s">
        <v>41</v>
      </c>
      <c r="E38" s="56"/>
      <c r="F38" s="15" t="s">
        <v>812</v>
      </c>
    </row>
    <row r="39" spans="2:6" ht="6" customHeight="1" thickBot="1">
      <c r="B39" s="72"/>
      <c r="C39" s="9"/>
      <c r="D39" s="9"/>
      <c r="E39" s="9"/>
      <c r="F39" s="71"/>
    </row>
    <row r="40" spans="2:6" ht="21" thickBot="1">
      <c r="B40" s="234" t="s">
        <v>427</v>
      </c>
      <c r="C40" s="235"/>
      <c r="D40" s="235"/>
      <c r="E40" s="235"/>
      <c r="F40" s="236"/>
    </row>
    <row r="41" spans="2:6">
      <c r="B41" s="70" t="s">
        <v>698</v>
      </c>
      <c r="C41" s="11"/>
      <c r="D41" s="11"/>
      <c r="E41" s="11"/>
      <c r="F41" s="71"/>
    </row>
    <row r="42" spans="2:6">
      <c r="B42" s="70" t="s">
        <v>819</v>
      </c>
      <c r="C42" s="11"/>
      <c r="D42" s="11"/>
      <c r="E42" s="11"/>
      <c r="F42" s="71"/>
    </row>
    <row r="43" spans="2:6">
      <c r="B43" s="70" t="s">
        <v>811</v>
      </c>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3"/>
      <c r="C49" s="48"/>
      <c r="D49" s="48"/>
      <c r="E49" s="48"/>
      <c r="F49"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D02B07-2627-3342-BF19-7709D2696DC2}">
  <dimension ref="A1:F50"/>
  <sheetViews>
    <sheetView topLeftCell="A25" workbookViewId="0">
      <selection activeCell="B43" sqref="B43"/>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4</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S-01-03</v>
      </c>
      <c r="E8" s="242"/>
      <c r="F8" s="242"/>
    </row>
    <row r="9" spans="1:6">
      <c r="B9" s="238"/>
      <c r="C9" s="17" t="s">
        <v>408</v>
      </c>
      <c r="D9" s="242" t="str">
        <f>VLOOKUP($A$1,画面一覧!$B$9:$O$23,2,)</f>
        <v>パスワード再設定画面</v>
      </c>
      <c r="E9" s="242"/>
      <c r="F9" s="242"/>
    </row>
    <row r="10" spans="1:6" ht="21" thickBot="1">
      <c r="B10" s="238"/>
      <c r="C10" s="65" t="s">
        <v>409</v>
      </c>
      <c r="D10" s="242" t="str">
        <f>VLOOKUP($A$1,画面一覧!$B$9:$O$23,8,)</f>
        <v>パスワードを変更する画面。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500</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c r="B37" s="91" t="s">
        <v>423</v>
      </c>
      <c r="C37" s="8" t="s">
        <v>112</v>
      </c>
      <c r="D37" s="91" t="s">
        <v>447</v>
      </c>
      <c r="E37" s="90" t="s">
        <v>449</v>
      </c>
      <c r="F37" s="8" t="s">
        <v>468</v>
      </c>
    </row>
    <row r="38" spans="2:6">
      <c r="B38" s="90" t="s">
        <v>424</v>
      </c>
      <c r="C38" s="58" t="s">
        <v>699</v>
      </c>
      <c r="D38" s="91" t="s">
        <v>447</v>
      </c>
      <c r="E38" s="90" t="s">
        <v>449</v>
      </c>
      <c r="F38" s="8" t="s">
        <v>469</v>
      </c>
    </row>
    <row r="39" spans="2:6" ht="21" thickBot="1">
      <c r="B39" s="56" t="s">
        <v>425</v>
      </c>
      <c r="C39" s="15" t="s">
        <v>736</v>
      </c>
      <c r="D39" s="56" t="s">
        <v>41</v>
      </c>
      <c r="E39" s="56"/>
      <c r="F39" s="15" t="s">
        <v>813</v>
      </c>
    </row>
    <row r="40" spans="2:6" ht="6" customHeight="1" thickBot="1">
      <c r="B40" s="72"/>
      <c r="C40" s="9"/>
      <c r="D40" s="9"/>
      <c r="E40" s="9"/>
      <c r="F40" s="71"/>
    </row>
    <row r="41" spans="2:6" ht="21" thickBot="1">
      <c r="B41" s="234" t="s">
        <v>427</v>
      </c>
      <c r="C41" s="235"/>
      <c r="D41" s="235"/>
      <c r="E41" s="235"/>
      <c r="F41" s="236"/>
    </row>
    <row r="42" spans="2:6">
      <c r="B42" s="70" t="s">
        <v>814</v>
      </c>
      <c r="C42" s="11"/>
      <c r="D42" s="11"/>
      <c r="E42" s="11"/>
      <c r="F42" s="71"/>
    </row>
    <row r="43" spans="2:6">
      <c r="B43" s="70" t="s">
        <v>818</v>
      </c>
      <c r="C43" s="11"/>
      <c r="D43" s="11"/>
      <c r="E43" s="11"/>
      <c r="F43" s="71"/>
    </row>
    <row r="44" spans="2:6">
      <c r="B44" s="70" t="s">
        <v>700</v>
      </c>
      <c r="C44" s="11"/>
      <c r="D44" s="11"/>
      <c r="E44" s="11"/>
      <c r="F44" s="71"/>
    </row>
    <row r="45" spans="2:6">
      <c r="B45" s="70" t="s">
        <v>484</v>
      </c>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F3D9B-C9B7-F343-9D61-15973138D8EB}">
  <dimension ref="A1:F54"/>
  <sheetViews>
    <sheetView topLeftCell="A24" workbookViewId="0">
      <selection activeCell="B52" sqref="B5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5</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S-01-02</v>
      </c>
      <c r="E8" s="242"/>
      <c r="F8" s="242"/>
    </row>
    <row r="9" spans="1:6">
      <c r="B9" s="238"/>
      <c r="C9" s="17" t="s">
        <v>408</v>
      </c>
      <c r="D9" s="242" t="str">
        <f>VLOOKUP($A$1,画面一覧!$B$9:$O$23,2,)</f>
        <v>登録編集画面</v>
      </c>
      <c r="E9" s="242"/>
      <c r="F9" s="242"/>
    </row>
    <row r="10" spans="1:6" ht="21" thickBot="1">
      <c r="B10" s="238"/>
      <c r="C10" s="65" t="s">
        <v>409</v>
      </c>
      <c r="D10" s="242" t="str">
        <f>VLOOKUP($A$1,画面一覧!$B$9:$O$23,8,)</f>
        <v>ユーザー情報の編集を行う画面。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500</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c r="B37" s="51" t="s">
        <v>423</v>
      </c>
      <c r="C37" s="8" t="s">
        <v>485</v>
      </c>
      <c r="D37" s="51" t="s">
        <v>447</v>
      </c>
      <c r="E37" s="51"/>
      <c r="F37" s="8" t="s">
        <v>467</v>
      </c>
    </row>
    <row r="38" spans="2:6">
      <c r="B38" s="51" t="s">
        <v>424</v>
      </c>
      <c r="C38" s="8" t="s">
        <v>486</v>
      </c>
      <c r="D38" s="51" t="s">
        <v>447</v>
      </c>
      <c r="E38" s="51"/>
      <c r="F38" s="8" t="s">
        <v>488</v>
      </c>
    </row>
    <row r="39" spans="2:6">
      <c r="B39" s="52" t="s">
        <v>425</v>
      </c>
      <c r="C39" s="58" t="s">
        <v>487</v>
      </c>
      <c r="D39" s="51" t="s">
        <v>471</v>
      </c>
      <c r="E39" s="52"/>
      <c r="F39" s="8" t="s">
        <v>489</v>
      </c>
    </row>
    <row r="40" spans="2:6">
      <c r="B40" s="52" t="s">
        <v>426</v>
      </c>
      <c r="C40" s="58" t="s">
        <v>460</v>
      </c>
      <c r="D40" s="51" t="s">
        <v>447</v>
      </c>
      <c r="E40" s="52"/>
      <c r="F40" s="8" t="s">
        <v>473</v>
      </c>
    </row>
    <row r="41" spans="2:6">
      <c r="B41" s="52" t="s">
        <v>442</v>
      </c>
      <c r="C41" s="58" t="s">
        <v>464</v>
      </c>
      <c r="D41" s="51" t="s">
        <v>447</v>
      </c>
      <c r="E41" s="52"/>
      <c r="F41" s="8" t="s">
        <v>490</v>
      </c>
    </row>
    <row r="42" spans="2:6">
      <c r="B42" s="52" t="s">
        <v>443</v>
      </c>
      <c r="C42" s="58" t="s">
        <v>465</v>
      </c>
      <c r="D42" s="52" t="s">
        <v>471</v>
      </c>
      <c r="E42" s="52"/>
      <c r="F42" s="8" t="s">
        <v>815</v>
      </c>
    </row>
    <row r="43" spans="2:6" ht="21" thickBot="1">
      <c r="B43" s="56" t="s">
        <v>451</v>
      </c>
      <c r="C43" s="15" t="s">
        <v>29</v>
      </c>
      <c r="D43" s="56" t="s">
        <v>41</v>
      </c>
      <c r="E43" s="56"/>
      <c r="F43" s="15" t="s">
        <v>816</v>
      </c>
    </row>
    <row r="44" spans="2:6" ht="6" customHeight="1" thickBot="1">
      <c r="B44" s="72"/>
      <c r="C44" s="9"/>
      <c r="D44" s="9"/>
      <c r="E44" s="9"/>
      <c r="F44" s="71"/>
    </row>
    <row r="45" spans="2:6" ht="21" thickBot="1">
      <c r="B45" s="234" t="s">
        <v>427</v>
      </c>
      <c r="C45" s="235"/>
      <c r="D45" s="235"/>
      <c r="E45" s="235"/>
      <c r="F45" s="236"/>
    </row>
    <row r="46" spans="2:6">
      <c r="B46" s="70" t="s">
        <v>491</v>
      </c>
      <c r="C46" s="11"/>
      <c r="D46" s="11"/>
      <c r="E46" s="11"/>
      <c r="F46" s="71"/>
    </row>
    <row r="47" spans="2:6">
      <c r="B47" s="70" t="s">
        <v>478</v>
      </c>
      <c r="C47" s="11"/>
      <c r="D47" s="11"/>
      <c r="E47" s="11"/>
      <c r="F47" s="71"/>
    </row>
    <row r="48" spans="2:6">
      <c r="B48" s="70" t="s">
        <v>479</v>
      </c>
      <c r="C48" s="11"/>
      <c r="D48" s="11"/>
      <c r="E48" s="11"/>
      <c r="F48" s="71"/>
    </row>
    <row r="49" spans="2:6">
      <c r="B49" s="70" t="s">
        <v>480</v>
      </c>
      <c r="C49" s="11"/>
      <c r="D49" s="11"/>
      <c r="E49" s="11"/>
      <c r="F49" s="71"/>
    </row>
    <row r="50" spans="2:6">
      <c r="B50" s="70" t="s">
        <v>481</v>
      </c>
      <c r="C50" s="11"/>
      <c r="D50" s="11"/>
      <c r="E50" s="11"/>
      <c r="F50" s="71"/>
    </row>
    <row r="51" spans="2:6">
      <c r="B51" s="70" t="s">
        <v>482</v>
      </c>
      <c r="C51" s="11"/>
      <c r="D51" s="11"/>
      <c r="E51" s="11"/>
      <c r="F51" s="71"/>
    </row>
    <row r="52" spans="2:6">
      <c r="B52" s="70" t="s">
        <v>817</v>
      </c>
      <c r="C52" s="11"/>
      <c r="D52" s="11"/>
      <c r="E52" s="11"/>
      <c r="F52" s="71"/>
    </row>
    <row r="53" spans="2:6">
      <c r="B53" s="70" t="s">
        <v>492</v>
      </c>
      <c r="C53" s="11"/>
      <c r="D53" s="11"/>
      <c r="E53" s="11"/>
      <c r="F53" s="71"/>
    </row>
    <row r="54" spans="2:6">
      <c r="B54" s="73" t="s">
        <v>484</v>
      </c>
      <c r="C54" s="48"/>
      <c r="D54" s="48"/>
      <c r="E54" s="48"/>
      <c r="F54" s="74"/>
    </row>
  </sheetData>
  <mergeCells count="9">
    <mergeCell ref="B33:F33"/>
    <mergeCell ref="B34:F35"/>
    <mergeCell ref="B45:F45"/>
    <mergeCell ref="B3:B7"/>
    <mergeCell ref="B2:F2"/>
    <mergeCell ref="B8:B10"/>
    <mergeCell ref="D8:F8"/>
    <mergeCell ref="D9:F9"/>
    <mergeCell ref="D10:F10"/>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E6E80-08E9-1842-B54C-844E9213DC4B}">
  <dimension ref="A1:F47"/>
  <sheetViews>
    <sheetView tabSelected="1" zoomScale="89"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6</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S-02-01</v>
      </c>
      <c r="E8" s="242"/>
      <c r="F8" s="242"/>
    </row>
    <row r="9" spans="1:6">
      <c r="B9" s="238"/>
      <c r="C9" s="17" t="s">
        <v>408</v>
      </c>
      <c r="D9" s="242" t="str">
        <f>VLOOKUP($A$1,画面一覧!$B$9:$O$23,2,)</f>
        <v>ホーム画面</v>
      </c>
      <c r="E9" s="242"/>
      <c r="F9" s="242"/>
    </row>
    <row r="10" spans="1:6" ht="21" thickBot="1">
      <c r="B10" s="238"/>
      <c r="C10" s="65" t="s">
        <v>409</v>
      </c>
      <c r="D10" s="242" t="str">
        <f>VLOOKUP($A$1,画面一覧!$B$9:$O$23,8,)</f>
        <v>ログイン後のトップページで、サイトの説明などを記述するための画面。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c r="C34" s="245"/>
      <c r="D34" s="245"/>
      <c r="E34" s="245"/>
      <c r="F34" s="246"/>
    </row>
    <row r="35" spans="2:6" ht="21" thickBot="1">
      <c r="B35" s="244"/>
      <c r="C35" s="245"/>
      <c r="D35" s="245"/>
      <c r="E35" s="245"/>
      <c r="F35" s="246"/>
    </row>
    <row r="36" spans="2:6" ht="21" thickBot="1">
      <c r="B36" s="247" t="s">
        <v>419</v>
      </c>
      <c r="C36" s="247" t="s">
        <v>420</v>
      </c>
      <c r="D36" s="247" t="s">
        <v>421</v>
      </c>
      <c r="E36" s="247" t="s">
        <v>422</v>
      </c>
      <c r="F36" s="247" t="s">
        <v>461</v>
      </c>
    </row>
    <row r="37" spans="2:6" ht="6" customHeight="1" thickBot="1">
      <c r="B37" s="72"/>
      <c r="C37" s="9"/>
      <c r="D37" s="9"/>
      <c r="E37" s="9"/>
      <c r="F37" s="71"/>
    </row>
    <row r="38" spans="2:6" ht="21" thickBot="1">
      <c r="B38" s="234" t="s">
        <v>427</v>
      </c>
      <c r="C38" s="235"/>
      <c r="D38" s="235"/>
      <c r="E38" s="235"/>
      <c r="F38" s="236"/>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3"/>
      <c r="C47" s="48"/>
      <c r="D47" s="48"/>
      <c r="E47" s="48"/>
      <c r="F47" s="74"/>
    </row>
  </sheetData>
  <mergeCells count="9">
    <mergeCell ref="B33:F33"/>
    <mergeCell ref="B34:F35"/>
    <mergeCell ref="B38:F38"/>
    <mergeCell ref="B2:F2"/>
    <mergeCell ref="B3:B7"/>
    <mergeCell ref="B8:B10"/>
    <mergeCell ref="D8:F8"/>
    <mergeCell ref="D9:F9"/>
    <mergeCell ref="D10:F10"/>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FD506-B6F4-1C47-9F9D-8C1B6400E1E9}">
  <dimension ref="A1:F73"/>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7</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S-03-01</v>
      </c>
      <c r="E8" s="242"/>
      <c r="F8" s="242"/>
    </row>
    <row r="9" spans="1:6">
      <c r="B9" s="238"/>
      <c r="C9" s="17" t="s">
        <v>408</v>
      </c>
      <c r="D9" s="242" t="str">
        <f>VLOOKUP($A$1,画面一覧!$B$9:$O$23,2,)</f>
        <v>レシピ登録画面</v>
      </c>
      <c r="E9" s="242"/>
      <c r="F9" s="242"/>
    </row>
    <row r="10" spans="1:6" ht="21" thickBot="1">
      <c r="B10" s="238"/>
      <c r="C10" s="65" t="s">
        <v>409</v>
      </c>
      <c r="D10" s="242" t="str">
        <f>VLOOKUP($A$1,画面一覧!$B$9:$O$23,8,)</f>
        <v>食材選択画面で選択した食材を元にレシピの内容を登録するための画面。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540</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42">
      <c r="B37" s="51" t="s">
        <v>423</v>
      </c>
      <c r="C37" s="8" t="s">
        <v>501</v>
      </c>
      <c r="D37" s="51" t="s">
        <v>41</v>
      </c>
      <c r="E37" s="51"/>
      <c r="F37" s="85" t="s">
        <v>882</v>
      </c>
    </row>
    <row r="38" spans="2:6" ht="42">
      <c r="B38" s="51" t="s">
        <v>424</v>
      </c>
      <c r="C38" s="8" t="s">
        <v>502</v>
      </c>
      <c r="D38" s="51" t="s">
        <v>752</v>
      </c>
      <c r="E38" s="51"/>
      <c r="F38" s="85" t="s">
        <v>753</v>
      </c>
    </row>
    <row r="39" spans="2:6" ht="21">
      <c r="B39" s="66" t="s">
        <v>425</v>
      </c>
      <c r="C39" s="58" t="s">
        <v>503</v>
      </c>
      <c r="D39" s="51" t="s">
        <v>41</v>
      </c>
      <c r="E39" s="66"/>
      <c r="F39" s="85" t="s">
        <v>844</v>
      </c>
    </row>
    <row r="40" spans="2:6" ht="21">
      <c r="B40" s="66" t="s">
        <v>426</v>
      </c>
      <c r="C40" s="58" t="s">
        <v>822</v>
      </c>
      <c r="D40" s="51" t="s">
        <v>41</v>
      </c>
      <c r="E40" s="66"/>
      <c r="F40" s="85" t="s">
        <v>824</v>
      </c>
    </row>
    <row r="41" spans="2:6" ht="42">
      <c r="B41" s="66" t="s">
        <v>442</v>
      </c>
      <c r="C41" s="58" t="s">
        <v>827</v>
      </c>
      <c r="D41" s="66" t="s">
        <v>447</v>
      </c>
      <c r="E41" s="66"/>
      <c r="F41" s="86" t="s">
        <v>829</v>
      </c>
    </row>
    <row r="42" spans="2:6" ht="21">
      <c r="B42" s="66" t="s">
        <v>443</v>
      </c>
      <c r="C42" s="58" t="s">
        <v>505</v>
      </c>
      <c r="D42" s="51" t="s">
        <v>41</v>
      </c>
      <c r="E42" s="66"/>
      <c r="F42" s="85" t="s">
        <v>842</v>
      </c>
    </row>
    <row r="43" spans="2:6" ht="21">
      <c r="B43" s="66" t="s">
        <v>451</v>
      </c>
      <c r="C43" s="58" t="s">
        <v>833</v>
      </c>
      <c r="D43" s="66" t="s">
        <v>447</v>
      </c>
      <c r="E43" s="66"/>
      <c r="F43" s="85" t="s">
        <v>835</v>
      </c>
    </row>
    <row r="44" spans="2:6" ht="21">
      <c r="B44" s="82" t="s">
        <v>517</v>
      </c>
      <c r="C44" s="58" t="s">
        <v>523</v>
      </c>
      <c r="D44" s="82" t="s">
        <v>41</v>
      </c>
      <c r="E44" s="82"/>
      <c r="F44" s="86" t="s">
        <v>838</v>
      </c>
    </row>
    <row r="45" spans="2:6" ht="21">
      <c r="B45" s="140" t="s">
        <v>846</v>
      </c>
      <c r="C45" s="58" t="s">
        <v>839</v>
      </c>
      <c r="D45" s="140" t="s">
        <v>504</v>
      </c>
      <c r="E45" s="140"/>
      <c r="F45" s="86" t="s">
        <v>840</v>
      </c>
    </row>
    <row r="46" spans="2:6" ht="21">
      <c r="B46" s="140" t="s">
        <v>454</v>
      </c>
      <c r="C46" s="58" t="s">
        <v>849</v>
      </c>
      <c r="D46" s="140" t="s">
        <v>498</v>
      </c>
      <c r="E46" s="140"/>
      <c r="F46" s="86" t="s">
        <v>851</v>
      </c>
    </row>
    <row r="47" spans="2:6" ht="21">
      <c r="B47" s="140">
        <v>11</v>
      </c>
      <c r="C47" s="58" t="s">
        <v>748</v>
      </c>
      <c r="D47" s="140" t="s">
        <v>447</v>
      </c>
      <c r="E47" s="140"/>
      <c r="F47" s="86" t="s">
        <v>854</v>
      </c>
    </row>
    <row r="48" spans="2:6" ht="22" thickBot="1">
      <c r="B48" s="56">
        <v>12</v>
      </c>
      <c r="C48" s="15" t="s">
        <v>293</v>
      </c>
      <c r="D48" s="56" t="s">
        <v>41</v>
      </c>
      <c r="E48" s="56"/>
      <c r="F48" s="84" t="s">
        <v>855</v>
      </c>
    </row>
    <row r="49" spans="2:6" ht="6" customHeight="1" thickBot="1">
      <c r="B49" s="72"/>
      <c r="C49" s="9"/>
      <c r="D49" s="9"/>
      <c r="E49" s="9"/>
      <c r="F49" s="71"/>
    </row>
    <row r="50" spans="2:6" ht="21" thickBot="1">
      <c r="B50" s="234" t="s">
        <v>427</v>
      </c>
      <c r="C50" s="235"/>
      <c r="D50" s="235"/>
      <c r="E50" s="235"/>
      <c r="F50" s="236"/>
    </row>
    <row r="51" spans="2:6">
      <c r="B51" s="70" t="s">
        <v>845</v>
      </c>
      <c r="C51" s="11"/>
      <c r="D51" s="11"/>
      <c r="E51" s="11"/>
      <c r="F51" s="71"/>
    </row>
    <row r="52" spans="2:6">
      <c r="B52" s="70" t="s">
        <v>508</v>
      </c>
      <c r="C52" s="11"/>
      <c r="D52" s="11"/>
      <c r="E52" s="11"/>
      <c r="F52" s="71"/>
    </row>
    <row r="53" spans="2:6">
      <c r="B53" s="70" t="s">
        <v>506</v>
      </c>
      <c r="C53" s="11"/>
      <c r="D53" s="11"/>
      <c r="E53" s="11"/>
      <c r="F53" s="71"/>
    </row>
    <row r="54" spans="2:6">
      <c r="B54" s="70" t="s">
        <v>507</v>
      </c>
      <c r="C54" s="11"/>
      <c r="D54" s="11"/>
      <c r="E54" s="11"/>
      <c r="F54" s="71"/>
    </row>
    <row r="55" spans="2:6">
      <c r="B55" s="70" t="s">
        <v>509</v>
      </c>
      <c r="C55" s="11"/>
      <c r="D55" s="11"/>
      <c r="E55" s="11"/>
      <c r="F55" s="71"/>
    </row>
    <row r="56" spans="2:6">
      <c r="B56" s="70" t="s">
        <v>510</v>
      </c>
      <c r="C56" s="11"/>
      <c r="D56" s="11"/>
      <c r="E56" s="11"/>
      <c r="F56" s="71"/>
    </row>
    <row r="57" spans="2:6">
      <c r="B57" s="70" t="s">
        <v>511</v>
      </c>
      <c r="C57" s="11"/>
      <c r="D57" s="11"/>
      <c r="E57" s="11"/>
      <c r="F57" s="71"/>
    </row>
    <row r="58" spans="2:6">
      <c r="B58" s="70" t="s">
        <v>512</v>
      </c>
      <c r="C58" s="11"/>
      <c r="D58" s="11"/>
      <c r="E58" s="11"/>
      <c r="F58" s="71"/>
    </row>
    <row r="59" spans="2:6">
      <c r="B59" s="70" t="s">
        <v>513</v>
      </c>
      <c r="C59" s="11"/>
      <c r="D59" s="11"/>
      <c r="E59" s="11"/>
      <c r="F59" s="71"/>
    </row>
    <row r="60" spans="2:6">
      <c r="B60" s="87" t="s">
        <v>514</v>
      </c>
      <c r="C60" s="11"/>
      <c r="D60" s="11"/>
      <c r="E60" s="11"/>
      <c r="F60" s="71"/>
    </row>
    <row r="61" spans="2:6">
      <c r="B61" s="87" t="s">
        <v>515</v>
      </c>
      <c r="C61" s="11"/>
      <c r="D61" s="11"/>
      <c r="E61" s="11"/>
      <c r="F61" s="71"/>
    </row>
    <row r="62" spans="2:6">
      <c r="B62" s="87" t="s">
        <v>516</v>
      </c>
      <c r="C62" s="11"/>
      <c r="D62" s="11"/>
      <c r="E62" s="11"/>
      <c r="F62" s="71"/>
    </row>
    <row r="63" spans="2:6">
      <c r="B63" s="87" t="s">
        <v>518</v>
      </c>
      <c r="C63" s="11"/>
      <c r="D63" s="11"/>
      <c r="E63" s="11"/>
      <c r="F63" s="71"/>
    </row>
    <row r="64" spans="2:6">
      <c r="B64" s="87" t="s">
        <v>519</v>
      </c>
      <c r="C64" s="11"/>
      <c r="D64" s="11"/>
      <c r="E64" s="11"/>
      <c r="F64" s="71"/>
    </row>
    <row r="65" spans="2:6">
      <c r="B65" s="87" t="s">
        <v>856</v>
      </c>
      <c r="C65" s="11"/>
      <c r="D65" s="11"/>
      <c r="E65" s="11"/>
      <c r="F65" s="71"/>
    </row>
    <row r="66" spans="2:6">
      <c r="B66" s="87" t="s">
        <v>857</v>
      </c>
      <c r="C66" s="11"/>
      <c r="D66" s="11"/>
      <c r="E66" s="11"/>
      <c r="F66" s="71"/>
    </row>
    <row r="67" spans="2:6">
      <c r="B67" s="87" t="s">
        <v>858</v>
      </c>
      <c r="C67" s="11"/>
      <c r="D67" s="11"/>
      <c r="E67" s="11"/>
      <c r="F67" s="71"/>
    </row>
    <row r="68" spans="2:6">
      <c r="B68" s="87" t="s">
        <v>859</v>
      </c>
      <c r="C68" s="11"/>
      <c r="D68" s="11"/>
      <c r="E68" s="11"/>
      <c r="F68" s="71"/>
    </row>
    <row r="69" spans="2:6">
      <c r="B69" s="87" t="s">
        <v>860</v>
      </c>
      <c r="C69" s="11"/>
      <c r="D69" s="11"/>
      <c r="E69" s="11"/>
      <c r="F69" s="71"/>
    </row>
    <row r="70" spans="2:6">
      <c r="B70" s="87" t="s">
        <v>861</v>
      </c>
      <c r="C70" s="11"/>
      <c r="D70" s="11"/>
      <c r="E70" s="11"/>
      <c r="F70" s="71"/>
    </row>
    <row r="71" spans="2:6">
      <c r="B71" s="70" t="s">
        <v>862</v>
      </c>
      <c r="C71" s="11"/>
      <c r="D71" s="11"/>
      <c r="E71" s="11"/>
      <c r="F71" s="71"/>
    </row>
    <row r="72" spans="2:6">
      <c r="B72" s="87" t="s">
        <v>863</v>
      </c>
      <c r="C72" s="11"/>
      <c r="D72" s="11"/>
      <c r="E72" s="11"/>
      <c r="F72" s="71"/>
    </row>
    <row r="73" spans="2:6">
      <c r="B73" s="88" t="s">
        <v>520</v>
      </c>
      <c r="C73" s="48"/>
      <c r="D73" s="48"/>
      <c r="E73" s="48"/>
      <c r="F73" s="74"/>
    </row>
  </sheetData>
  <mergeCells count="9">
    <mergeCell ref="B33:F33"/>
    <mergeCell ref="B34:F35"/>
    <mergeCell ref="B50:F50"/>
    <mergeCell ref="B2:F2"/>
    <mergeCell ref="B3:B7"/>
    <mergeCell ref="B8:B10"/>
    <mergeCell ref="D8:F8"/>
    <mergeCell ref="D9:F9"/>
    <mergeCell ref="D10:F10"/>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8A7C6-5B26-9A4C-AF12-B608D3CAAFF1}">
  <dimension ref="A1:F55"/>
  <sheetViews>
    <sheetView topLeftCell="A9" zoomScaleNormal="341" workbookViewId="0">
      <selection activeCell="G21" sqref="G2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S-03-02</v>
      </c>
      <c r="E8" s="242"/>
      <c r="F8" s="242"/>
    </row>
    <row r="9" spans="1:6">
      <c r="B9" s="238"/>
      <c r="C9" s="17" t="s">
        <v>408</v>
      </c>
      <c r="D9" s="242" t="str">
        <f>VLOOKUP($A$1,画面一覧!$B$9:$O$23,2,)</f>
        <v>食事記録画面</v>
      </c>
      <c r="E9" s="242"/>
      <c r="F9" s="242"/>
    </row>
    <row r="10" spans="1:6" ht="21" thickBot="1">
      <c r="B10" s="238"/>
      <c r="C10" s="65" t="s">
        <v>409</v>
      </c>
      <c r="D10" s="242" t="str">
        <f>VLOOKUP($A$1,画面一覧!$B$9:$O$23,8,)</f>
        <v>食事記録を閲覧する画面。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706</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525</v>
      </c>
      <c r="D43" s="56" t="s">
        <v>41</v>
      </c>
      <c r="E43" s="56"/>
      <c r="F43" s="84" t="s">
        <v>532</v>
      </c>
    </row>
    <row r="44" spans="2:6" ht="6" customHeight="1" thickBot="1">
      <c r="B44" s="72"/>
      <c r="C44" s="9"/>
      <c r="D44" s="9"/>
      <c r="E44" s="9"/>
      <c r="F44" s="71"/>
    </row>
    <row r="45" spans="2:6" ht="21" thickBot="1">
      <c r="B45" s="234" t="s">
        <v>427</v>
      </c>
      <c r="C45" s="235"/>
      <c r="D45" s="235"/>
      <c r="E45" s="235"/>
      <c r="F45" s="236"/>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537</v>
      </c>
      <c r="C50" s="11"/>
      <c r="D50" s="11"/>
      <c r="E50" s="11"/>
      <c r="F50" s="71"/>
    </row>
    <row r="51" spans="2:6">
      <c r="B51" s="70" t="s">
        <v>538</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2964FA-07D8-9A41-AAD3-B6DA894F8701}">
  <dimension ref="A1:F54"/>
  <sheetViews>
    <sheetView topLeftCell="A6" workbookViewId="0">
      <selection activeCell="B49" sqref="B49"/>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S-03-02</v>
      </c>
      <c r="E8" s="242"/>
      <c r="F8" s="242"/>
    </row>
    <row r="9" spans="1:6">
      <c r="B9" s="238"/>
      <c r="C9" s="17" t="s">
        <v>408</v>
      </c>
      <c r="D9" s="242" t="str">
        <f>VLOOKUP($A$1,画面一覧!$B$9:$O$23,2,)</f>
        <v>食事記録画面</v>
      </c>
      <c r="E9" s="242"/>
      <c r="F9" s="242"/>
    </row>
    <row r="10" spans="1:6" ht="21" thickBot="1">
      <c r="B10" s="238"/>
      <c r="C10" s="65" t="s">
        <v>409</v>
      </c>
      <c r="D10" s="242" t="str">
        <f>VLOOKUP($A$1,画面一覧!$B$9:$O$23,8,)</f>
        <v>食事記録を閲覧する画面。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901</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21">
      <c r="B37" s="141" t="s">
        <v>423</v>
      </c>
      <c r="C37" s="8" t="s">
        <v>499</v>
      </c>
      <c r="D37" s="141" t="s">
        <v>498</v>
      </c>
      <c r="E37" s="141"/>
      <c r="F37" s="85" t="s">
        <v>906</v>
      </c>
    </row>
    <row r="38" spans="2:6" ht="21">
      <c r="B38" s="141" t="s">
        <v>424</v>
      </c>
      <c r="C38" s="8" t="s">
        <v>902</v>
      </c>
      <c r="D38" s="141" t="s">
        <v>447</v>
      </c>
      <c r="E38" s="141"/>
      <c r="F38" s="85" t="s">
        <v>907</v>
      </c>
    </row>
    <row r="39" spans="2:6" ht="21">
      <c r="B39" s="140" t="s">
        <v>425</v>
      </c>
      <c r="C39" s="58" t="s">
        <v>903</v>
      </c>
      <c r="D39" s="140" t="s">
        <v>41</v>
      </c>
      <c r="E39" s="140"/>
      <c r="F39" s="86" t="s">
        <v>908</v>
      </c>
    </row>
    <row r="40" spans="2:6" ht="21">
      <c r="B40" s="140" t="s">
        <v>426</v>
      </c>
      <c r="C40" s="58" t="s">
        <v>904</v>
      </c>
      <c r="D40" s="141" t="s">
        <v>41</v>
      </c>
      <c r="E40" s="140"/>
      <c r="F40" s="85" t="s">
        <v>909</v>
      </c>
    </row>
    <row r="41" spans="2:6" ht="21">
      <c r="B41" s="140" t="s">
        <v>442</v>
      </c>
      <c r="C41" s="58" t="s">
        <v>905</v>
      </c>
      <c r="D41" s="140" t="s">
        <v>730</v>
      </c>
      <c r="E41" s="140"/>
      <c r="F41" s="86" t="s">
        <v>910</v>
      </c>
    </row>
    <row r="42" spans="2:6" ht="22" thickBot="1">
      <c r="B42" s="56" t="s">
        <v>443</v>
      </c>
      <c r="C42" s="15" t="s">
        <v>544</v>
      </c>
      <c r="D42" s="56" t="s">
        <v>430</v>
      </c>
      <c r="E42" s="56"/>
      <c r="F42" s="84" t="s">
        <v>911</v>
      </c>
    </row>
    <row r="43" spans="2:6" ht="6" customHeight="1" thickBot="1">
      <c r="B43" s="72"/>
      <c r="C43" s="9"/>
      <c r="D43" s="9"/>
      <c r="E43" s="9"/>
      <c r="F43" s="71"/>
    </row>
    <row r="44" spans="2:6" ht="21" thickBot="1">
      <c r="B44" s="137" t="s">
        <v>427</v>
      </c>
      <c r="C44" s="138"/>
      <c r="D44" s="138"/>
      <c r="E44" s="138"/>
      <c r="F44" s="139"/>
    </row>
    <row r="45" spans="2:6">
      <c r="B45" s="70" t="s">
        <v>912</v>
      </c>
      <c r="C45" s="11"/>
      <c r="D45" s="11"/>
      <c r="E45" s="11"/>
      <c r="F45" s="71"/>
    </row>
    <row r="46" spans="2:6">
      <c r="B46" s="248" t="s">
        <v>913</v>
      </c>
      <c r="C46" s="11"/>
      <c r="D46" s="11"/>
      <c r="E46" s="11"/>
      <c r="F46" s="71"/>
    </row>
    <row r="47" spans="2:6">
      <c r="B47" s="70" t="s">
        <v>914</v>
      </c>
      <c r="C47" s="11"/>
      <c r="D47" s="11"/>
      <c r="E47" s="11"/>
      <c r="F47" s="71"/>
    </row>
    <row r="48" spans="2:6">
      <c r="B48" s="70"/>
      <c r="C48" s="11"/>
      <c r="D48" s="11"/>
      <c r="E48" s="11"/>
      <c r="F48" s="71"/>
    </row>
    <row r="49" spans="2:6">
      <c r="B49" s="87"/>
      <c r="C49" s="11"/>
      <c r="D49" s="11"/>
      <c r="E49" s="11"/>
      <c r="F49" s="71"/>
    </row>
    <row r="50" spans="2:6">
      <c r="B50" s="87"/>
      <c r="C50" s="11"/>
      <c r="D50" s="11"/>
      <c r="E50" s="11"/>
      <c r="F50" s="71"/>
    </row>
    <row r="51" spans="2:6">
      <c r="B51" s="70"/>
      <c r="C51" s="11"/>
      <c r="D51" s="11"/>
      <c r="E51" s="11"/>
      <c r="F51" s="71"/>
    </row>
    <row r="52" spans="2:6">
      <c r="B52" s="70"/>
      <c r="C52" s="11"/>
      <c r="D52" s="11"/>
      <c r="E52" s="11"/>
      <c r="F52" s="71"/>
    </row>
    <row r="53" spans="2:6">
      <c r="B53" s="70"/>
      <c r="C53" s="11"/>
      <c r="D53" s="11"/>
      <c r="E53" s="11"/>
      <c r="F53" s="71"/>
    </row>
    <row r="54" spans="2:6">
      <c r="B54" s="73"/>
      <c r="C54" s="48"/>
      <c r="D54" s="48"/>
      <c r="E54" s="48"/>
      <c r="F54"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0A248A-EEB7-724C-B68C-3B7CFB99ED1A}">
  <dimension ref="A1:F54"/>
  <sheetViews>
    <sheetView topLeftCell="A9" workbookViewId="0">
      <selection activeCell="F39" sqref="F39"/>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9</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S-03-03</v>
      </c>
      <c r="E8" s="242"/>
      <c r="F8" s="242"/>
    </row>
    <row r="9" spans="1:6">
      <c r="B9" s="238"/>
      <c r="C9" s="17" t="s">
        <v>408</v>
      </c>
      <c r="D9" s="242" t="str">
        <f>VLOOKUP($A$1,画面一覧!$B$9:$O$23,2,)</f>
        <v>食事記録登録画面</v>
      </c>
      <c r="E9" s="242"/>
      <c r="F9" s="242"/>
    </row>
    <row r="10" spans="1:6" ht="21" thickBot="1">
      <c r="B10" s="238"/>
      <c r="C10" s="65" t="s">
        <v>409</v>
      </c>
      <c r="D10" s="242" t="str">
        <f>VLOOKUP($A$1,画面一覧!$B$9:$O$23,8,)</f>
        <v>登録したレシピから食事記録を登録する画面。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864</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21">
      <c r="B37" s="133" t="s">
        <v>423</v>
      </c>
      <c r="C37" s="8" t="s">
        <v>542</v>
      </c>
      <c r="D37" s="133" t="s">
        <v>41</v>
      </c>
      <c r="E37" s="133"/>
      <c r="F37" s="85" t="s">
        <v>873</v>
      </c>
    </row>
    <row r="38" spans="2:6" ht="21">
      <c r="B38" s="141" t="s">
        <v>424</v>
      </c>
      <c r="C38" s="8" t="s">
        <v>17</v>
      </c>
      <c r="D38" s="141" t="s">
        <v>41</v>
      </c>
      <c r="E38" s="141"/>
      <c r="F38" s="85" t="s">
        <v>937</v>
      </c>
    </row>
    <row r="39" spans="2:6" ht="42">
      <c r="B39" s="133" t="s">
        <v>425</v>
      </c>
      <c r="C39" s="8" t="s">
        <v>647</v>
      </c>
      <c r="D39" s="133" t="s">
        <v>752</v>
      </c>
      <c r="E39" s="133"/>
      <c r="F39" s="85" t="s">
        <v>869</v>
      </c>
    </row>
    <row r="40" spans="2:6" ht="21">
      <c r="B40" s="132" t="s">
        <v>426</v>
      </c>
      <c r="C40" s="58" t="s">
        <v>748</v>
      </c>
      <c r="D40" s="140" t="s">
        <v>447</v>
      </c>
      <c r="E40" s="140"/>
      <c r="F40" s="86" t="s">
        <v>870</v>
      </c>
    </row>
    <row r="41" spans="2:6" ht="21">
      <c r="B41" s="140" t="s">
        <v>442</v>
      </c>
      <c r="C41" s="58" t="s">
        <v>550</v>
      </c>
      <c r="D41" s="133" t="s">
        <v>430</v>
      </c>
      <c r="E41" s="132"/>
      <c r="F41" s="85" t="s">
        <v>867</v>
      </c>
    </row>
    <row r="42" spans="2:6" ht="22" thickBot="1">
      <c r="B42" s="56" t="s">
        <v>443</v>
      </c>
      <c r="C42" s="15" t="s">
        <v>754</v>
      </c>
      <c r="D42" s="56" t="s">
        <v>430</v>
      </c>
      <c r="E42" s="56"/>
      <c r="F42" s="84" t="s">
        <v>755</v>
      </c>
    </row>
    <row r="43" spans="2:6" ht="6" customHeight="1" thickBot="1">
      <c r="B43" s="72"/>
      <c r="C43" s="9"/>
      <c r="D43" s="9"/>
      <c r="E43" s="9"/>
      <c r="F43" s="71"/>
    </row>
    <row r="44" spans="2:6" ht="21" thickBot="1">
      <c r="B44" s="137" t="s">
        <v>427</v>
      </c>
      <c r="C44" s="138"/>
      <c r="D44" s="138"/>
      <c r="E44" s="138"/>
      <c r="F44" s="139"/>
    </row>
    <row r="45" spans="2:6">
      <c r="B45" s="70" t="s">
        <v>650</v>
      </c>
      <c r="C45" s="11"/>
      <c r="D45" s="11"/>
      <c r="E45" s="11"/>
      <c r="F45" s="71"/>
    </row>
    <row r="46" spans="2:6">
      <c r="B46" s="248" t="s">
        <v>871</v>
      </c>
      <c r="C46" s="11"/>
      <c r="D46" s="11"/>
      <c r="E46" s="11"/>
      <c r="F46" s="71"/>
    </row>
    <row r="47" spans="2:6">
      <c r="B47" s="70" t="s">
        <v>507</v>
      </c>
      <c r="C47" s="11"/>
      <c r="D47" s="11"/>
      <c r="E47" s="11"/>
      <c r="F47" s="71"/>
    </row>
    <row r="48" spans="2:6">
      <c r="B48" s="70" t="s">
        <v>509</v>
      </c>
      <c r="C48" s="11"/>
      <c r="D48" s="11"/>
      <c r="E48" s="11"/>
      <c r="F48" s="71"/>
    </row>
    <row r="49" spans="2:6">
      <c r="B49" s="87" t="s">
        <v>756</v>
      </c>
      <c r="C49" s="11"/>
      <c r="D49" s="11"/>
      <c r="E49" s="11"/>
      <c r="F49" s="71"/>
    </row>
    <row r="50" spans="2:6">
      <c r="B50" s="87" t="s">
        <v>757</v>
      </c>
      <c r="C50" s="11"/>
      <c r="D50" s="11"/>
      <c r="E50" s="11"/>
      <c r="F50" s="71"/>
    </row>
    <row r="51" spans="2:6">
      <c r="B51" s="70" t="s">
        <v>758</v>
      </c>
      <c r="C51" s="11"/>
      <c r="D51" s="11"/>
      <c r="E51" s="11"/>
      <c r="F51" s="71"/>
    </row>
    <row r="52" spans="2:6">
      <c r="B52" s="70"/>
      <c r="C52" s="11"/>
      <c r="D52" s="11"/>
      <c r="E52" s="11"/>
      <c r="F52" s="71"/>
    </row>
    <row r="53" spans="2:6">
      <c r="B53" s="70"/>
      <c r="C53" s="11"/>
      <c r="D53" s="11"/>
      <c r="E53" s="11"/>
      <c r="F53" s="71"/>
    </row>
    <row r="54" spans="2:6">
      <c r="B54" s="73"/>
      <c r="C54" s="48"/>
      <c r="D54" s="48"/>
      <c r="E54" s="48"/>
      <c r="F54"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A38D5A-52CB-3E4B-BA5B-EA3AFF2DA1DE}">
  <dimension ref="B1:AH74"/>
  <sheetViews>
    <sheetView zoomScale="89" workbookViewId="0">
      <selection activeCell="M39" sqref="M39"/>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86" t="s">
        <v>19</v>
      </c>
      <c r="C2" s="187"/>
      <c r="D2" s="187"/>
      <c r="E2" s="187"/>
      <c r="F2" s="187"/>
      <c r="G2" s="187"/>
      <c r="H2" s="194" t="s">
        <v>64</v>
      </c>
      <c r="I2" s="195"/>
      <c r="J2" s="195"/>
      <c r="K2" s="195"/>
      <c r="L2" s="195"/>
      <c r="M2" s="195"/>
      <c r="N2" s="196"/>
      <c r="O2" s="14" t="s">
        <v>20</v>
      </c>
      <c r="P2" s="192" t="s">
        <v>22</v>
      </c>
      <c r="Q2" s="193"/>
    </row>
    <row r="3" spans="2:34" ht="21" thickBot="1">
      <c r="B3" s="188"/>
      <c r="C3" s="189"/>
      <c r="D3" s="189"/>
      <c r="E3" s="189"/>
      <c r="F3" s="189"/>
      <c r="G3" s="189"/>
      <c r="H3" s="197"/>
      <c r="I3" s="198"/>
      <c r="J3" s="198"/>
      <c r="K3" s="198"/>
      <c r="L3" s="198"/>
      <c r="M3" s="198"/>
      <c r="N3" s="199"/>
      <c r="O3" s="15" t="s">
        <v>21</v>
      </c>
      <c r="P3" s="190">
        <v>44694</v>
      </c>
      <c r="Q3" s="191"/>
      <c r="AG3" s="50"/>
      <c r="AH3" s="50"/>
    </row>
    <row r="4" spans="2:34">
      <c r="B4" s="16"/>
      <c r="C4" s="16"/>
      <c r="D4" s="16"/>
      <c r="E4" s="16"/>
      <c r="F4" s="16"/>
      <c r="G4" s="16"/>
      <c r="H4" s="12"/>
      <c r="I4" s="12"/>
      <c r="J4" s="12"/>
      <c r="K4" s="12"/>
      <c r="L4" s="12"/>
      <c r="M4" s="12"/>
      <c r="N4" s="12"/>
      <c r="O4" s="11"/>
      <c r="P4" s="13"/>
      <c r="Q4" s="13"/>
    </row>
    <row r="5" spans="2:34" ht="20" customHeight="1">
      <c r="B5" s="200" t="s">
        <v>65</v>
      </c>
      <c r="C5" s="200"/>
      <c r="D5" s="200"/>
      <c r="E5" s="200"/>
      <c r="F5" s="200"/>
      <c r="G5" s="200"/>
      <c r="H5" s="12"/>
      <c r="I5" s="12"/>
      <c r="J5" s="12"/>
      <c r="K5" s="12"/>
      <c r="L5" s="12"/>
      <c r="M5" s="12"/>
      <c r="N5" s="12"/>
      <c r="O5" s="11"/>
      <c r="P5" s="13"/>
      <c r="Q5" s="13"/>
    </row>
    <row r="6" spans="2:34">
      <c r="B6" s="200"/>
      <c r="C6" s="200"/>
      <c r="D6" s="200"/>
      <c r="E6" s="200"/>
      <c r="F6" s="200"/>
      <c r="G6" s="200"/>
      <c r="H6" s="12"/>
      <c r="I6" s="12"/>
      <c r="J6" s="12"/>
      <c r="K6" s="12"/>
      <c r="L6" s="12"/>
      <c r="M6" s="12"/>
      <c r="N6" s="12"/>
      <c r="O6" s="11"/>
      <c r="P6" s="13"/>
      <c r="Q6" s="13"/>
    </row>
    <row r="7" spans="2:34">
      <c r="B7" s="57"/>
      <c r="C7" s="57"/>
      <c r="D7" s="57"/>
      <c r="E7" s="57"/>
      <c r="F7" s="57"/>
      <c r="G7" s="57"/>
      <c r="H7" s="12"/>
      <c r="I7" s="12"/>
      <c r="J7" s="12"/>
      <c r="K7" s="12"/>
      <c r="L7" s="12"/>
      <c r="M7" s="12"/>
      <c r="N7" s="12"/>
      <c r="O7" s="11"/>
      <c r="P7" s="13"/>
      <c r="Q7" s="13"/>
    </row>
    <row r="8" spans="2:34">
      <c r="K8" s="12"/>
      <c r="L8" s="12"/>
      <c r="M8" s="12"/>
      <c r="N8" s="12"/>
      <c r="O8" s="11"/>
      <c r="P8" s="13"/>
      <c r="Q8" s="13"/>
    </row>
    <row r="9" spans="2:34">
      <c r="B9" s="185"/>
      <c r="C9" s="185"/>
      <c r="D9" s="89"/>
      <c r="E9" s="89"/>
      <c r="F9" s="89"/>
      <c r="G9" s="11"/>
      <c r="I9" s="185"/>
      <c r="J9" s="185"/>
      <c r="K9" s="12"/>
      <c r="L9" s="12"/>
      <c r="M9" s="12"/>
      <c r="N9" s="12"/>
      <c r="O9" s="11"/>
      <c r="P9" s="13"/>
      <c r="Q9" s="13"/>
    </row>
    <row r="10" spans="2:34">
      <c r="B10" s="6"/>
      <c r="C10" s="6"/>
      <c r="D10" s="89"/>
      <c r="E10" s="89"/>
      <c r="F10" s="89"/>
      <c r="G10" s="11"/>
      <c r="I10" s="6"/>
      <c r="J10" s="6"/>
      <c r="K10" s="12"/>
      <c r="L10" s="12"/>
      <c r="M10" s="12"/>
      <c r="N10" s="12"/>
      <c r="O10" s="11"/>
      <c r="P10" s="13"/>
      <c r="Q10" s="13"/>
    </row>
    <row r="11" spans="2:34">
      <c r="B11" s="6"/>
      <c r="C11" s="6"/>
      <c r="D11" s="89"/>
      <c r="E11" s="89"/>
      <c r="F11" s="89"/>
      <c r="G11" s="11"/>
      <c r="I11" s="6"/>
      <c r="J11" s="6"/>
      <c r="K11" s="12"/>
      <c r="L11" s="12"/>
      <c r="M11" s="12"/>
      <c r="N11" s="12"/>
      <c r="O11" s="11"/>
      <c r="P11" s="13"/>
      <c r="Q11" s="13"/>
    </row>
    <row r="12" spans="2:34" ht="21" thickBot="1">
      <c r="G12" s="11"/>
      <c r="K12" s="12"/>
      <c r="L12" s="12"/>
      <c r="M12" s="12"/>
      <c r="N12" s="12"/>
      <c r="O12" s="11"/>
      <c r="P12" s="13"/>
      <c r="Q12" s="13"/>
    </row>
    <row r="13" spans="2:34" ht="20" customHeight="1">
      <c r="B13" s="158" t="s">
        <v>0</v>
      </c>
      <c r="C13" s="159"/>
      <c r="D13" s="107"/>
      <c r="E13" s="107"/>
      <c r="F13" s="107"/>
      <c r="G13" s="11"/>
      <c r="I13" s="172" t="s">
        <v>4</v>
      </c>
      <c r="J13" s="173"/>
      <c r="K13" s="12"/>
      <c r="L13" s="12"/>
      <c r="M13" s="162" t="s">
        <v>677</v>
      </c>
      <c r="N13" s="163"/>
      <c r="O13" s="11"/>
      <c r="P13" s="13"/>
      <c r="Q13" s="13"/>
      <c r="Y13" s="184" t="s">
        <v>256</v>
      </c>
      <c r="Z13" s="185"/>
      <c r="AA13" s="185"/>
    </row>
    <row r="14" spans="2:34" ht="20" customHeight="1" thickBot="1">
      <c r="B14" s="160"/>
      <c r="C14" s="161"/>
      <c r="D14" s="107"/>
      <c r="E14" s="107"/>
      <c r="F14" s="107"/>
      <c r="G14" s="3"/>
      <c r="H14" s="3"/>
      <c r="I14" s="201"/>
      <c r="J14" s="202"/>
      <c r="K14" s="12"/>
      <c r="L14" s="12"/>
      <c r="M14" s="164"/>
      <c r="N14" s="165"/>
      <c r="O14" s="11"/>
      <c r="P14" s="13"/>
      <c r="Q14" s="13"/>
      <c r="Y14" s="185"/>
      <c r="Z14" s="185"/>
      <c r="AA14" s="185"/>
    </row>
    <row r="15" spans="2:34" ht="20" customHeight="1" thickBot="1">
      <c r="B15" s="150" t="s">
        <v>157</v>
      </c>
      <c r="C15" s="151"/>
      <c r="D15" s="16"/>
      <c r="E15" s="16"/>
      <c r="F15" s="16"/>
      <c r="G15" s="9"/>
      <c r="H15" s="6"/>
      <c r="I15" s="9"/>
      <c r="J15" s="9"/>
      <c r="K15" s="12"/>
      <c r="L15" s="12"/>
      <c r="M15" s="170" t="s">
        <v>680</v>
      </c>
      <c r="N15" s="171"/>
      <c r="O15" s="11"/>
      <c r="P15" s="13"/>
      <c r="Q15" s="13"/>
      <c r="Y15" s="185"/>
      <c r="Z15" s="185"/>
      <c r="AA15" s="185"/>
    </row>
    <row r="16" spans="2:34" ht="21" thickBot="1">
      <c r="B16" s="9"/>
      <c r="C16" s="9"/>
      <c r="D16" s="16"/>
      <c r="E16" s="16"/>
      <c r="F16" s="16"/>
      <c r="G16" s="9"/>
      <c r="H16" s="6"/>
      <c r="I16" s="9"/>
      <c r="J16" s="9"/>
      <c r="M16" s="156" t="s">
        <v>166</v>
      </c>
      <c r="N16" s="157"/>
    </row>
    <row r="17" spans="2:29">
      <c r="C17" s="6"/>
      <c r="D17" s="158" t="s">
        <v>1</v>
      </c>
      <c r="E17" s="159"/>
      <c r="F17" s="108"/>
      <c r="G17" s="9"/>
      <c r="I17" s="6"/>
      <c r="J17" s="6"/>
    </row>
    <row r="18" spans="2:29" ht="21" thickBot="1">
      <c r="D18" s="160"/>
      <c r="E18" s="161"/>
      <c r="F18" s="109"/>
      <c r="G18" s="11"/>
      <c r="I18" s="6"/>
      <c r="J18" s="6"/>
      <c r="Y18" s="61" t="s">
        <v>23</v>
      </c>
      <c r="Z18" s="62"/>
      <c r="AA18" s="62"/>
      <c r="AB18" s="62"/>
      <c r="AC18" s="63"/>
    </row>
    <row r="19" spans="2:29" ht="20" customHeight="1" thickBot="1">
      <c r="D19" s="150" t="s">
        <v>158</v>
      </c>
      <c r="E19" s="151"/>
      <c r="F19" s="107"/>
      <c r="G19" s="3"/>
      <c r="H19" s="3"/>
      <c r="M19" s="162" t="s">
        <v>6</v>
      </c>
      <c r="N19" s="163"/>
      <c r="Q19" s="162" t="s">
        <v>5</v>
      </c>
      <c r="R19" s="163"/>
      <c r="Y19" s="60" t="s">
        <v>24</v>
      </c>
      <c r="Z19" s="60" t="s">
        <v>25</v>
      </c>
      <c r="AA19" s="60" t="s">
        <v>26</v>
      </c>
      <c r="AB19" s="60" t="s">
        <v>27</v>
      </c>
      <c r="AC19" s="60" t="s">
        <v>28</v>
      </c>
    </row>
    <row r="20" spans="2:29" ht="20" customHeight="1">
      <c r="D20" s="107"/>
      <c r="E20" s="107"/>
      <c r="F20" s="107"/>
      <c r="G20" s="9"/>
      <c r="H20" s="9"/>
      <c r="K20" s="4"/>
      <c r="M20" s="164"/>
      <c r="N20" s="165"/>
      <c r="O20" s="5"/>
      <c r="Q20" s="164"/>
      <c r="R20" s="165"/>
      <c r="Y20" s="59" t="s">
        <v>167</v>
      </c>
      <c r="Z20" s="8" t="s">
        <v>29</v>
      </c>
      <c r="AA20" s="8" t="s">
        <v>40</v>
      </c>
      <c r="AB20" s="8" t="s">
        <v>41</v>
      </c>
      <c r="AC20" s="8" t="s">
        <v>44</v>
      </c>
    </row>
    <row r="21" spans="2:29" ht="21" customHeight="1" thickBot="1">
      <c r="F21" s="16"/>
      <c r="G21" s="9"/>
      <c r="H21" s="9"/>
      <c r="K21" s="7"/>
      <c r="M21" s="166" t="s">
        <v>159</v>
      </c>
      <c r="N21" s="167"/>
      <c r="O21" s="7"/>
      <c r="Q21" s="170" t="s">
        <v>163</v>
      </c>
      <c r="R21" s="171"/>
      <c r="Y21" s="59" t="s">
        <v>173</v>
      </c>
      <c r="Z21" s="8" t="s">
        <v>390</v>
      </c>
      <c r="AA21" s="8" t="s">
        <v>40</v>
      </c>
      <c r="AB21" s="8" t="s">
        <v>41</v>
      </c>
      <c r="AC21" s="8" t="s">
        <v>392</v>
      </c>
    </row>
    <row r="22" spans="2:29" ht="21" thickBot="1">
      <c r="B22" s="9"/>
      <c r="C22" s="9"/>
      <c r="D22" s="152" t="s">
        <v>678</v>
      </c>
      <c r="E22" s="153"/>
      <c r="F22" s="16"/>
      <c r="G22" s="9"/>
      <c r="H22" s="9"/>
      <c r="K22" s="7"/>
      <c r="M22" s="180" t="s">
        <v>160</v>
      </c>
      <c r="N22" s="181"/>
      <c r="O22" s="7"/>
      <c r="Q22" s="156" t="s">
        <v>166</v>
      </c>
      <c r="R22" s="157"/>
      <c r="Y22" s="59" t="s">
        <v>388</v>
      </c>
      <c r="Z22" s="8" t="s">
        <v>690</v>
      </c>
      <c r="AA22" s="8" t="s">
        <v>40</v>
      </c>
      <c r="AB22" s="8" t="s">
        <v>41</v>
      </c>
      <c r="AC22" s="8" t="s">
        <v>683</v>
      </c>
    </row>
    <row r="23" spans="2:29">
      <c r="B23" s="7"/>
      <c r="C23" s="7"/>
      <c r="D23" s="154"/>
      <c r="E23" s="155"/>
      <c r="F23" s="16"/>
      <c r="G23" s="9"/>
      <c r="H23" s="7"/>
      <c r="K23" s="1"/>
      <c r="M23" s="166" t="s">
        <v>161</v>
      </c>
      <c r="N23" s="167"/>
      <c r="Y23" s="59" t="s">
        <v>682</v>
      </c>
      <c r="Z23" s="8" t="s">
        <v>687</v>
      </c>
      <c r="AA23" s="8" t="s">
        <v>40</v>
      </c>
      <c r="AB23" s="8" t="s">
        <v>41</v>
      </c>
      <c r="AC23" s="8" t="s">
        <v>684</v>
      </c>
    </row>
    <row r="24" spans="2:29" ht="21" thickBot="1">
      <c r="D24" s="150" t="s">
        <v>689</v>
      </c>
      <c r="E24" s="151"/>
      <c r="G24" s="11"/>
      <c r="K24" s="1"/>
      <c r="M24" s="166" t="s">
        <v>162</v>
      </c>
      <c r="N24" s="167"/>
      <c r="Y24" s="59" t="s">
        <v>681</v>
      </c>
      <c r="Z24" s="8" t="s">
        <v>391</v>
      </c>
      <c r="AA24" s="8" t="s">
        <v>40</v>
      </c>
      <c r="AB24" s="8" t="s">
        <v>41</v>
      </c>
      <c r="AC24" s="8" t="s">
        <v>393</v>
      </c>
    </row>
    <row r="25" spans="2:29" ht="20" customHeight="1" thickBot="1">
      <c r="G25" s="11"/>
      <c r="M25" s="168" t="s">
        <v>668</v>
      </c>
      <c r="N25" s="169"/>
      <c r="O25" s="2"/>
      <c r="Y25" s="59" t="s">
        <v>188</v>
      </c>
      <c r="Z25" s="8" t="s">
        <v>39</v>
      </c>
      <c r="AA25" s="8" t="s">
        <v>40</v>
      </c>
      <c r="AB25" s="8" t="s">
        <v>41</v>
      </c>
      <c r="AC25" s="8" t="s">
        <v>58</v>
      </c>
    </row>
    <row r="26" spans="2:29" ht="21" thickBot="1">
      <c r="G26" s="11"/>
      <c r="O26" s="7"/>
      <c r="Y26" s="59" t="s">
        <v>189</v>
      </c>
      <c r="Z26" s="8" t="s">
        <v>36</v>
      </c>
      <c r="AA26" s="8" t="s">
        <v>40</v>
      </c>
      <c r="AB26" s="8" t="s">
        <v>41</v>
      </c>
      <c r="AC26" s="8" t="s">
        <v>59</v>
      </c>
    </row>
    <row r="27" spans="2:29">
      <c r="D27" s="152" t="s">
        <v>679</v>
      </c>
      <c r="E27" s="153"/>
      <c r="G27" s="11"/>
      <c r="O27" s="7"/>
      <c r="Y27" s="59" t="s">
        <v>549</v>
      </c>
      <c r="Z27" s="8" t="s">
        <v>37</v>
      </c>
      <c r="AA27" s="8" t="s">
        <v>40</v>
      </c>
      <c r="AB27" s="8" t="s">
        <v>41</v>
      </c>
      <c r="AC27" s="8" t="s">
        <v>61</v>
      </c>
    </row>
    <row r="28" spans="2:29">
      <c r="D28" s="154"/>
      <c r="E28" s="155"/>
      <c r="G28" s="11"/>
      <c r="O28" s="7"/>
      <c r="Y28" s="59" t="s">
        <v>183</v>
      </c>
      <c r="Z28" s="8" t="s">
        <v>17</v>
      </c>
      <c r="AA28" s="8" t="s">
        <v>40</v>
      </c>
      <c r="AB28" s="8" t="s">
        <v>41</v>
      </c>
      <c r="AC28" s="8" t="s">
        <v>56</v>
      </c>
    </row>
    <row r="29" spans="2:29" ht="21" thickBot="1">
      <c r="D29" s="150" t="s">
        <v>688</v>
      </c>
      <c r="E29" s="151"/>
      <c r="G29" s="11"/>
      <c r="O29" s="7"/>
      <c r="Y29" s="59" t="s">
        <v>176</v>
      </c>
      <c r="Z29" s="8" t="s">
        <v>178</v>
      </c>
      <c r="AA29" s="8" t="s">
        <v>40</v>
      </c>
      <c r="AB29" s="8" t="s">
        <v>41</v>
      </c>
      <c r="AC29" s="8" t="s">
        <v>52</v>
      </c>
    </row>
    <row r="30" spans="2:29" ht="20" customHeight="1" thickBot="1">
      <c r="G30" s="11"/>
      <c r="I30" s="11"/>
      <c r="O30" s="7"/>
      <c r="Y30" s="59" t="s">
        <v>177</v>
      </c>
      <c r="Z30" s="33" t="s">
        <v>179</v>
      </c>
      <c r="AA30" s="33" t="s">
        <v>40</v>
      </c>
      <c r="AB30" s="33" t="s">
        <v>41</v>
      </c>
      <c r="AC30" s="8" t="s">
        <v>180</v>
      </c>
    </row>
    <row r="31" spans="2:29" ht="20" customHeight="1">
      <c r="G31" s="11"/>
      <c r="M31" s="158" t="s">
        <v>8</v>
      </c>
      <c r="N31" s="159"/>
      <c r="Q31" s="158" t="s">
        <v>7</v>
      </c>
      <c r="R31" s="159"/>
      <c r="Y31" s="59" t="s">
        <v>181</v>
      </c>
      <c r="Z31" s="8" t="s">
        <v>32</v>
      </c>
      <c r="AA31" s="8" t="s">
        <v>40</v>
      </c>
      <c r="AB31" s="8" t="s">
        <v>41</v>
      </c>
      <c r="AC31" s="8" t="s">
        <v>53</v>
      </c>
    </row>
    <row r="32" spans="2:29" ht="20" customHeight="1">
      <c r="G32" s="11"/>
      <c r="M32" s="160"/>
      <c r="N32" s="161"/>
      <c r="Q32" s="160"/>
      <c r="R32" s="161"/>
      <c r="Y32" s="59" t="s">
        <v>182</v>
      </c>
      <c r="Z32" s="8" t="s">
        <v>33</v>
      </c>
      <c r="AA32" s="8" t="s">
        <v>40</v>
      </c>
      <c r="AB32" s="8" t="s">
        <v>41</v>
      </c>
      <c r="AC32" s="8" t="s">
        <v>54</v>
      </c>
    </row>
    <row r="33" spans="7:29" ht="21" thickBot="1">
      <c r="G33" s="11"/>
      <c r="M33" s="166" t="s">
        <v>165</v>
      </c>
      <c r="N33" s="167"/>
      <c r="Q33" s="150" t="s">
        <v>166</v>
      </c>
      <c r="R33" s="151"/>
      <c r="Y33" s="59" t="s">
        <v>667</v>
      </c>
      <c r="Z33" s="106" t="s">
        <v>647</v>
      </c>
      <c r="AA33" s="8" t="s">
        <v>40</v>
      </c>
      <c r="AB33" s="8" t="s">
        <v>41</v>
      </c>
      <c r="AC33" s="106" t="s">
        <v>669</v>
      </c>
    </row>
    <row r="34" spans="7:29">
      <c r="G34" s="11"/>
      <c r="M34" s="203" t="s">
        <v>386</v>
      </c>
      <c r="N34" s="204"/>
      <c r="Y34" s="59" t="s">
        <v>186</v>
      </c>
      <c r="Z34" s="8" t="s">
        <v>185</v>
      </c>
      <c r="AA34" s="8" t="s">
        <v>40</v>
      </c>
      <c r="AB34" s="8" t="s">
        <v>41</v>
      </c>
      <c r="AC34" s="8" t="s">
        <v>184</v>
      </c>
    </row>
    <row r="35" spans="7:29" ht="20" customHeight="1" thickBot="1">
      <c r="G35" s="11"/>
      <c r="M35" s="203" t="s">
        <v>387</v>
      </c>
      <c r="N35" s="204"/>
      <c r="Q35" s="10"/>
      <c r="R35" s="10"/>
      <c r="Y35" s="59" t="s">
        <v>187</v>
      </c>
      <c r="Z35" s="8" t="s">
        <v>34</v>
      </c>
      <c r="AA35" s="8" t="s">
        <v>40</v>
      </c>
      <c r="AB35" s="8" t="s">
        <v>41</v>
      </c>
      <c r="AC35" s="8" t="s">
        <v>57</v>
      </c>
    </row>
    <row r="36" spans="7:29" ht="20" customHeight="1">
      <c r="G36" s="11"/>
      <c r="M36" s="166" t="s">
        <v>164</v>
      </c>
      <c r="N36" s="167"/>
      <c r="Q36" s="158" t="s">
        <v>383</v>
      </c>
      <c r="R36" s="159"/>
      <c r="T36" s="158" t="s">
        <v>9</v>
      </c>
      <c r="U36" s="159"/>
      <c r="Y36" s="59" t="s">
        <v>190</v>
      </c>
      <c r="Z36" s="8" t="s">
        <v>550</v>
      </c>
      <c r="AA36" s="8" t="s">
        <v>40</v>
      </c>
      <c r="AB36" s="8" t="s">
        <v>41</v>
      </c>
      <c r="AC36" s="8" t="s">
        <v>551</v>
      </c>
    </row>
    <row r="37" spans="7:29" ht="20" customHeight="1">
      <c r="G37" s="11"/>
      <c r="M37" s="166" t="s">
        <v>547</v>
      </c>
      <c r="N37" s="167"/>
      <c r="O37" s="3"/>
      <c r="Q37" s="160"/>
      <c r="R37" s="161"/>
      <c r="T37" s="160"/>
      <c r="U37" s="161"/>
      <c r="Y37" s="59" t="s">
        <v>191</v>
      </c>
      <c r="Z37" s="8" t="s">
        <v>18</v>
      </c>
      <c r="AA37" s="8" t="s">
        <v>40</v>
      </c>
      <c r="AB37" s="8" t="s">
        <v>41</v>
      </c>
      <c r="AC37" s="8" t="s">
        <v>60</v>
      </c>
    </row>
    <row r="38" spans="7:29" ht="20" customHeight="1">
      <c r="G38" s="11"/>
      <c r="M38" s="166" t="s">
        <v>548</v>
      </c>
      <c r="N38" s="167"/>
      <c r="O38" s="7"/>
      <c r="Q38" s="166" t="s">
        <v>652</v>
      </c>
      <c r="R38" s="167"/>
      <c r="T38" s="182" t="s">
        <v>657</v>
      </c>
      <c r="U38" s="183"/>
      <c r="Y38" s="59" t="s">
        <v>670</v>
      </c>
      <c r="Z38" s="106" t="s">
        <v>647</v>
      </c>
      <c r="AA38" s="8" t="s">
        <v>40</v>
      </c>
      <c r="AB38" s="8" t="s">
        <v>41</v>
      </c>
      <c r="AC38" s="106" t="s">
        <v>669</v>
      </c>
    </row>
    <row r="39" spans="7:29" ht="21" thickBot="1">
      <c r="M39" s="38" t="s">
        <v>651</v>
      </c>
      <c r="N39" s="40"/>
      <c r="O39" s="7"/>
      <c r="Q39" s="180" t="s">
        <v>653</v>
      </c>
      <c r="R39" s="181"/>
      <c r="T39" s="150" t="s">
        <v>166</v>
      </c>
      <c r="U39" s="151"/>
      <c r="Y39" s="59" t="s">
        <v>192</v>
      </c>
      <c r="Z39" s="8" t="s">
        <v>178</v>
      </c>
      <c r="AA39" s="8" t="s">
        <v>40</v>
      </c>
      <c r="AB39" s="8" t="s">
        <v>41</v>
      </c>
      <c r="AC39" s="8" t="s">
        <v>52</v>
      </c>
    </row>
    <row r="40" spans="7:29" ht="20" customHeight="1">
      <c r="O40" s="7"/>
      <c r="Q40" s="166" t="s">
        <v>654</v>
      </c>
      <c r="R40" s="167"/>
      <c r="Y40" s="59" t="s">
        <v>664</v>
      </c>
      <c r="Z40" s="33" t="s">
        <v>179</v>
      </c>
      <c r="AA40" s="33" t="s">
        <v>40</v>
      </c>
      <c r="AB40" s="33" t="s">
        <v>41</v>
      </c>
      <c r="AC40" s="8" t="s">
        <v>180</v>
      </c>
    </row>
    <row r="41" spans="7:29" ht="21" customHeight="1">
      <c r="Q41" s="166" t="s">
        <v>655</v>
      </c>
      <c r="R41" s="167"/>
      <c r="Y41" s="59" t="s">
        <v>665</v>
      </c>
      <c r="Z41" s="8" t="s">
        <v>32</v>
      </c>
      <c r="AA41" s="8" t="s">
        <v>40</v>
      </c>
      <c r="AB41" s="8" t="s">
        <v>41</v>
      </c>
      <c r="AC41" s="8" t="s">
        <v>53</v>
      </c>
    </row>
    <row r="42" spans="7:29" ht="20" customHeight="1">
      <c r="Q42" s="180" t="s">
        <v>659</v>
      </c>
      <c r="R42" s="181"/>
      <c r="Y42" s="59" t="s">
        <v>666</v>
      </c>
      <c r="Z42" s="8" t="s">
        <v>33</v>
      </c>
      <c r="AA42" s="8" t="s">
        <v>40</v>
      </c>
      <c r="AB42" s="8" t="s">
        <v>41</v>
      </c>
      <c r="AC42" s="8" t="s">
        <v>54</v>
      </c>
    </row>
    <row r="43" spans="7:29" ht="20" customHeight="1">
      <c r="Q43" s="166" t="s">
        <v>656</v>
      </c>
      <c r="R43" s="167"/>
      <c r="Y43" s="59" t="s">
        <v>661</v>
      </c>
      <c r="Z43" s="8" t="s">
        <v>381</v>
      </c>
      <c r="AA43" s="8" t="s">
        <v>40</v>
      </c>
      <c r="AB43" s="8" t="s">
        <v>41</v>
      </c>
      <c r="AC43" s="8" t="s">
        <v>382</v>
      </c>
    </row>
    <row r="44" spans="7:29" ht="21" thickBot="1">
      <c r="G44" s="11"/>
      <c r="Q44" s="156" t="s">
        <v>166</v>
      </c>
      <c r="R44" s="157"/>
      <c r="Y44" s="59" t="s">
        <v>660</v>
      </c>
      <c r="Z44" s="106" t="s">
        <v>647</v>
      </c>
      <c r="AA44" s="8" t="s">
        <v>40</v>
      </c>
      <c r="AB44" s="8" t="s">
        <v>41</v>
      </c>
      <c r="AC44" s="106" t="s">
        <v>671</v>
      </c>
    </row>
    <row r="45" spans="7:29" ht="21" thickBot="1">
      <c r="G45" s="11"/>
      <c r="O45" s="7"/>
      <c r="Y45" s="59" t="s">
        <v>658</v>
      </c>
      <c r="Z45" s="8" t="s">
        <v>35</v>
      </c>
      <c r="AA45" s="8" t="s">
        <v>40</v>
      </c>
      <c r="AB45" s="8" t="s">
        <v>41</v>
      </c>
      <c r="AC45" s="8" t="s">
        <v>62</v>
      </c>
    </row>
    <row r="46" spans="7:29" ht="20" customHeight="1">
      <c r="G46" s="11"/>
      <c r="O46" s="9"/>
      <c r="Q46" s="158" t="s">
        <v>10</v>
      </c>
      <c r="R46" s="159"/>
      <c r="Y46" s="59" t="s">
        <v>663</v>
      </c>
      <c r="Z46" s="8" t="s">
        <v>38</v>
      </c>
      <c r="AA46" s="8" t="s">
        <v>40</v>
      </c>
      <c r="AB46" s="8" t="s">
        <v>41</v>
      </c>
      <c r="AC46" s="8" t="s">
        <v>63</v>
      </c>
    </row>
    <row r="47" spans="7:29" ht="20" customHeight="1">
      <c r="G47" s="11"/>
      <c r="Q47" s="160"/>
      <c r="R47" s="161"/>
      <c r="Y47" s="59" t="s">
        <v>567</v>
      </c>
      <c r="Z47" s="8" t="s">
        <v>15</v>
      </c>
      <c r="AA47" s="8" t="s">
        <v>40</v>
      </c>
      <c r="AB47" s="8" t="s">
        <v>41</v>
      </c>
      <c r="AC47" s="8" t="s">
        <v>50</v>
      </c>
    </row>
    <row r="48" spans="7:29" ht="20" customHeight="1">
      <c r="G48" s="11"/>
      <c r="Q48" s="170" t="s">
        <v>662</v>
      </c>
      <c r="R48" s="171"/>
      <c r="Y48" s="59" t="s">
        <v>174</v>
      </c>
      <c r="Z48" s="8" t="s">
        <v>31</v>
      </c>
      <c r="AA48" s="8" t="s">
        <v>40</v>
      </c>
      <c r="AB48" s="8" t="s">
        <v>41</v>
      </c>
      <c r="AC48" s="8" t="s">
        <v>51</v>
      </c>
    </row>
    <row r="49" spans="7:29" ht="20" customHeight="1" thickBot="1">
      <c r="G49" s="11"/>
      <c r="Q49" s="156" t="s">
        <v>166</v>
      </c>
      <c r="R49" s="157"/>
      <c r="Y49" s="59" t="s">
        <v>175</v>
      </c>
      <c r="Z49" s="8" t="s">
        <v>570</v>
      </c>
      <c r="AA49" s="8" t="s">
        <v>40</v>
      </c>
      <c r="AB49" s="8" t="s">
        <v>41</v>
      </c>
      <c r="AC49" s="8" t="s">
        <v>571</v>
      </c>
    </row>
    <row r="50" spans="7:29" ht="20" customHeight="1">
      <c r="G50" s="11"/>
      <c r="Q50" s="9"/>
      <c r="R50" s="9"/>
      <c r="Y50" s="59"/>
      <c r="Z50" s="8"/>
      <c r="AA50" s="8"/>
      <c r="AB50" s="8"/>
      <c r="AC50" s="8"/>
    </row>
    <row r="51" spans="7:29" ht="21" thickBot="1">
      <c r="G51" s="11"/>
      <c r="Y51" s="59" t="s">
        <v>568</v>
      </c>
      <c r="Z51" s="8" t="s">
        <v>13</v>
      </c>
      <c r="AA51" s="8" t="s">
        <v>40</v>
      </c>
      <c r="AB51" s="8" t="s">
        <v>41</v>
      </c>
      <c r="AC51" s="8" t="s">
        <v>49</v>
      </c>
    </row>
    <row r="52" spans="7:29" ht="20" customHeight="1">
      <c r="G52" s="11"/>
      <c r="I52" s="172" t="s">
        <v>305</v>
      </c>
      <c r="J52" s="173"/>
      <c r="M52" s="176" t="s">
        <v>306</v>
      </c>
      <c r="N52" s="177"/>
      <c r="Y52" s="59" t="s">
        <v>569</v>
      </c>
      <c r="Z52" s="8" t="s">
        <v>30</v>
      </c>
      <c r="AA52" s="8" t="s">
        <v>40</v>
      </c>
      <c r="AB52" s="8" t="s">
        <v>41</v>
      </c>
      <c r="AC52" s="8" t="s">
        <v>55</v>
      </c>
    </row>
    <row r="53" spans="7:29">
      <c r="G53" s="11"/>
      <c r="I53" s="174"/>
      <c r="J53" s="175"/>
      <c r="M53" s="178"/>
      <c r="N53" s="179"/>
      <c r="Y53" s="148" t="s">
        <v>11</v>
      </c>
      <c r="Z53" s="149"/>
      <c r="AA53" s="149"/>
      <c r="AB53" s="149"/>
      <c r="AC53" s="149"/>
    </row>
    <row r="54" spans="7:29" ht="21" thickBot="1">
      <c r="G54" s="11"/>
      <c r="I54" s="166" t="s">
        <v>562</v>
      </c>
      <c r="J54" s="167"/>
      <c r="M54" s="156" t="s">
        <v>565</v>
      </c>
      <c r="N54" s="157"/>
      <c r="Y54" s="59" t="s">
        <v>168</v>
      </c>
      <c r="Z54" s="8" t="s">
        <v>3</v>
      </c>
      <c r="AA54" s="8" t="s">
        <v>40</v>
      </c>
      <c r="AB54" s="8" t="s">
        <v>41</v>
      </c>
      <c r="AC54" s="8" t="s">
        <v>42</v>
      </c>
    </row>
    <row r="55" spans="7:29">
      <c r="G55" s="11"/>
      <c r="I55" s="166" t="s">
        <v>563</v>
      </c>
      <c r="J55" s="167"/>
      <c r="Y55" s="59" t="s">
        <v>169</v>
      </c>
      <c r="Z55" s="8" t="s">
        <v>2</v>
      </c>
      <c r="AA55" s="8" t="s">
        <v>40</v>
      </c>
      <c r="AB55" s="8" t="s">
        <v>41</v>
      </c>
      <c r="AC55" s="8" t="s">
        <v>43</v>
      </c>
    </row>
    <row r="56" spans="7:29" ht="20" customHeight="1" thickBot="1">
      <c r="G56" s="11"/>
      <c r="I56" s="156" t="s">
        <v>564</v>
      </c>
      <c r="J56" s="157"/>
      <c r="Y56" s="148" t="s">
        <v>12</v>
      </c>
      <c r="Z56" s="149"/>
      <c r="AA56" s="149"/>
      <c r="AB56" s="149"/>
      <c r="AC56" s="149"/>
    </row>
    <row r="57" spans="7:29" ht="19" customHeight="1">
      <c r="G57" s="11"/>
      <c r="M57" s="162" t="s">
        <v>16</v>
      </c>
      <c r="N57" s="163"/>
      <c r="Y57" s="59" t="s">
        <v>170</v>
      </c>
      <c r="Z57" s="8" t="s">
        <v>14</v>
      </c>
      <c r="AA57" s="8" t="s">
        <v>40</v>
      </c>
      <c r="AB57" s="8" t="s">
        <v>41</v>
      </c>
      <c r="AC57" s="8" t="s">
        <v>45</v>
      </c>
    </row>
    <row r="58" spans="7:29">
      <c r="G58" s="11"/>
      <c r="M58" s="164"/>
      <c r="N58" s="165"/>
      <c r="Y58" s="59" t="s">
        <v>171</v>
      </c>
      <c r="Z58" s="8" t="s">
        <v>47</v>
      </c>
      <c r="AA58" s="8" t="s">
        <v>40</v>
      </c>
      <c r="AB58" s="8" t="s">
        <v>41</v>
      </c>
      <c r="AC58" s="8" t="s">
        <v>48</v>
      </c>
    </row>
    <row r="59" spans="7:29">
      <c r="G59" s="11"/>
      <c r="M59" s="170" t="s">
        <v>566</v>
      </c>
      <c r="N59" s="171"/>
      <c r="Y59" s="59" t="s">
        <v>172</v>
      </c>
      <c r="Z59" s="8" t="s">
        <v>8</v>
      </c>
      <c r="AA59" s="8" t="s">
        <v>40</v>
      </c>
      <c r="AB59" s="8" t="s">
        <v>41</v>
      </c>
      <c r="AC59" s="8" t="s">
        <v>46</v>
      </c>
    </row>
    <row r="60" spans="7:29" ht="21" thickBot="1">
      <c r="G60" s="11"/>
      <c r="M60" s="156" t="s">
        <v>166</v>
      </c>
      <c r="N60" s="157"/>
      <c r="Y60" s="59" t="s">
        <v>436</v>
      </c>
      <c r="Z60" s="8" t="s">
        <v>389</v>
      </c>
      <c r="AA60" s="8" t="s">
        <v>40</v>
      </c>
      <c r="AB60" s="8" t="s">
        <v>41</v>
      </c>
      <c r="AC60" s="8" t="s">
        <v>438</v>
      </c>
    </row>
    <row r="61" spans="7:29">
      <c r="Y61" s="59" t="s">
        <v>437</v>
      </c>
      <c r="Z61" s="8" t="s">
        <v>384</v>
      </c>
      <c r="AA61" s="8" t="s">
        <v>40</v>
      </c>
      <c r="AB61" s="8" t="s">
        <v>41</v>
      </c>
      <c r="AC61" s="8" t="s">
        <v>385</v>
      </c>
    </row>
    <row r="65" spans="21:22">
      <c r="U65" s="11"/>
      <c r="V65" s="11"/>
    </row>
    <row r="66" spans="21:22">
      <c r="U66" s="11"/>
      <c r="V66" s="11"/>
    </row>
    <row r="67" spans="21:22">
      <c r="U67" s="11"/>
      <c r="V67" s="11"/>
    </row>
    <row r="68" spans="21:22">
      <c r="U68" s="11"/>
      <c r="V68" s="11"/>
    </row>
    <row r="69" spans="21:22">
      <c r="U69" s="11"/>
      <c r="V69" s="11"/>
    </row>
    <row r="70" spans="21:22">
      <c r="U70" s="11"/>
      <c r="V70" s="11"/>
    </row>
    <row r="71" spans="21:22">
      <c r="U71" s="11"/>
      <c r="V71" s="11"/>
    </row>
    <row r="72" spans="21:22">
      <c r="U72" s="11"/>
      <c r="V72" s="11"/>
    </row>
    <row r="73" spans="21:22">
      <c r="U73" s="11"/>
      <c r="V73" s="11"/>
    </row>
    <row r="74" spans="21:22">
      <c r="U74" s="11"/>
      <c r="V74" s="11"/>
    </row>
  </sheetData>
  <mergeCells count="63">
    <mergeCell ref="M33:N33"/>
    <mergeCell ref="Q31:R32"/>
    <mergeCell ref="Q49:R49"/>
    <mergeCell ref="Q48:R48"/>
    <mergeCell ref="Q46:R47"/>
    <mergeCell ref="Q40:R40"/>
    <mergeCell ref="Q41:R41"/>
    <mergeCell ref="Q42:R42"/>
    <mergeCell ref="Q44:R44"/>
    <mergeCell ref="Q43:R43"/>
    <mergeCell ref="Q21:R21"/>
    <mergeCell ref="M22:N22"/>
    <mergeCell ref="M21:N21"/>
    <mergeCell ref="Y13:AA15"/>
    <mergeCell ref="B2:G3"/>
    <mergeCell ref="P3:Q3"/>
    <mergeCell ref="P2:Q2"/>
    <mergeCell ref="H2:N3"/>
    <mergeCell ref="I9:J9"/>
    <mergeCell ref="B9:C9"/>
    <mergeCell ref="B5:G6"/>
    <mergeCell ref="M13:N14"/>
    <mergeCell ref="M15:N15"/>
    <mergeCell ref="B15:C15"/>
    <mergeCell ref="I13:J14"/>
    <mergeCell ref="B13:C14"/>
    <mergeCell ref="M60:N60"/>
    <mergeCell ref="I55:J55"/>
    <mergeCell ref="M59:N59"/>
    <mergeCell ref="I52:J53"/>
    <mergeCell ref="M52:N53"/>
    <mergeCell ref="M16:N16"/>
    <mergeCell ref="D17:E18"/>
    <mergeCell ref="M54:N54"/>
    <mergeCell ref="M57:N58"/>
    <mergeCell ref="I54:J54"/>
    <mergeCell ref="M36:N36"/>
    <mergeCell ref="I56:J56"/>
    <mergeCell ref="M25:N25"/>
    <mergeCell ref="M24:N24"/>
    <mergeCell ref="M23:N23"/>
    <mergeCell ref="M37:N37"/>
    <mergeCell ref="M38:N38"/>
    <mergeCell ref="M19:N20"/>
    <mergeCell ref="M31:N32"/>
    <mergeCell ref="M35:N35"/>
    <mergeCell ref="M34:N34"/>
    <mergeCell ref="Y56:AC56"/>
    <mergeCell ref="Y53:AC53"/>
    <mergeCell ref="D29:E29"/>
    <mergeCell ref="D19:E19"/>
    <mergeCell ref="D22:E23"/>
    <mergeCell ref="D27:E28"/>
    <mergeCell ref="D24:E24"/>
    <mergeCell ref="T36:U37"/>
    <mergeCell ref="Q33:R33"/>
    <mergeCell ref="Q36:R37"/>
    <mergeCell ref="Q39:R39"/>
    <mergeCell ref="Q38:R38"/>
    <mergeCell ref="T39:U39"/>
    <mergeCell ref="T38:U38"/>
    <mergeCell ref="Q19:R20"/>
    <mergeCell ref="Q22:R22"/>
  </mergeCells>
  <phoneticPr fontId="1"/>
  <pageMargins left="0.7" right="0.7" top="0.75" bottom="0.75" header="0.3" footer="0.3"/>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40E9A-80B4-E443-AA99-A678DEA208AE}">
  <dimension ref="A1:F55"/>
  <sheetViews>
    <sheetView topLeftCell="A6"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10</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S-04-01</v>
      </c>
      <c r="E8" s="242"/>
      <c r="F8" s="242"/>
    </row>
    <row r="9" spans="1:6">
      <c r="B9" s="238"/>
      <c r="C9" s="17" t="s">
        <v>408</v>
      </c>
      <c r="D9" s="242" t="str">
        <f>VLOOKUP($A$1,画面一覧!$B$9:$O$23,2,)</f>
        <v>レシピ一覧画面</v>
      </c>
      <c r="E9" s="242"/>
      <c r="F9" s="242"/>
    </row>
    <row r="10" spans="1:6" ht="21" thickBot="1">
      <c r="B10" s="238"/>
      <c r="C10" s="65" t="s">
        <v>409</v>
      </c>
      <c r="D10" s="242" t="str">
        <f>VLOOKUP($A$1,画面一覧!$B$9:$O$23,8,)</f>
        <v>登録されているレシピの一覧を表示するための画面。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649</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21">
      <c r="B37" s="83" t="s">
        <v>423</v>
      </c>
      <c r="C37" s="8" t="s">
        <v>542</v>
      </c>
      <c r="D37" s="83" t="s">
        <v>41</v>
      </c>
      <c r="E37" s="83"/>
      <c r="F37" s="85" t="s">
        <v>872</v>
      </c>
    </row>
    <row r="38" spans="2:6" ht="42">
      <c r="B38" s="91" t="s">
        <v>424</v>
      </c>
      <c r="C38" s="8" t="s">
        <v>647</v>
      </c>
      <c r="D38" s="91" t="s">
        <v>41</v>
      </c>
      <c r="E38" s="91"/>
      <c r="F38" s="142" t="s">
        <v>874</v>
      </c>
    </row>
    <row r="39" spans="2:6" ht="21">
      <c r="B39" s="83" t="s">
        <v>425</v>
      </c>
      <c r="C39" s="8" t="s">
        <v>543</v>
      </c>
      <c r="D39" s="83" t="s">
        <v>430</v>
      </c>
      <c r="E39" s="83"/>
      <c r="F39" s="85" t="s">
        <v>875</v>
      </c>
    </row>
    <row r="40" spans="2:6" ht="21">
      <c r="B40" s="82" t="s">
        <v>426</v>
      </c>
      <c r="C40" s="58" t="s">
        <v>544</v>
      </c>
      <c r="D40" s="83" t="s">
        <v>430</v>
      </c>
      <c r="E40" s="82"/>
      <c r="F40" s="85" t="s">
        <v>876</v>
      </c>
    </row>
    <row r="41" spans="2:6" ht="21">
      <c r="B41" s="82" t="s">
        <v>442</v>
      </c>
      <c r="C41" s="58" t="s">
        <v>545</v>
      </c>
      <c r="D41" s="83" t="s">
        <v>430</v>
      </c>
      <c r="E41" s="82"/>
      <c r="F41" s="85" t="s">
        <v>877</v>
      </c>
    </row>
    <row r="42" spans="2:6" ht="21">
      <c r="B42" s="82" t="s">
        <v>443</v>
      </c>
      <c r="C42" s="58" t="s">
        <v>550</v>
      </c>
      <c r="D42" s="82" t="s">
        <v>430</v>
      </c>
      <c r="E42" s="82"/>
      <c r="F42" s="86" t="s">
        <v>878</v>
      </c>
    </row>
    <row r="43" spans="2:6" ht="22" thickBot="1">
      <c r="B43" s="56" t="s">
        <v>451</v>
      </c>
      <c r="C43" s="15" t="s">
        <v>546</v>
      </c>
      <c r="D43" s="56" t="s">
        <v>430</v>
      </c>
      <c r="E43" s="56"/>
      <c r="F43" s="84" t="s">
        <v>879</v>
      </c>
    </row>
    <row r="44" spans="2:6" ht="6" customHeight="1" thickBot="1">
      <c r="B44" s="72"/>
      <c r="C44" s="9"/>
      <c r="D44" s="9"/>
      <c r="E44" s="9"/>
      <c r="F44" s="71"/>
    </row>
    <row r="45" spans="2:6" ht="21" thickBot="1">
      <c r="B45" s="234" t="s">
        <v>427</v>
      </c>
      <c r="C45" s="235"/>
      <c r="D45" s="235"/>
      <c r="E45" s="235"/>
      <c r="F45" s="236"/>
    </row>
    <row r="46" spans="2:6">
      <c r="B46" s="70" t="s">
        <v>650</v>
      </c>
      <c r="C46" s="11"/>
      <c r="D46" s="11"/>
      <c r="E46" s="11"/>
      <c r="F46" s="71"/>
    </row>
    <row r="47" spans="2:6">
      <c r="B47" s="248" t="s">
        <v>871</v>
      </c>
      <c r="C47" s="11"/>
      <c r="D47" s="11"/>
      <c r="E47" s="11"/>
      <c r="F47" s="71"/>
    </row>
    <row r="48" spans="2:6">
      <c r="B48" s="70" t="s">
        <v>507</v>
      </c>
      <c r="C48" s="11"/>
      <c r="D48" s="11"/>
      <c r="E48" s="11"/>
      <c r="F48" s="71"/>
    </row>
    <row r="49" spans="2:6">
      <c r="B49" s="70" t="s">
        <v>509</v>
      </c>
      <c r="C49" s="11"/>
      <c r="D49" s="11"/>
      <c r="E49" s="11"/>
      <c r="F49" s="71"/>
    </row>
    <row r="50" spans="2:6">
      <c r="B50" s="70" t="s">
        <v>880</v>
      </c>
      <c r="C50" s="11"/>
      <c r="D50" s="11"/>
      <c r="E50" s="11"/>
      <c r="F50" s="71"/>
    </row>
    <row r="51" spans="2:6">
      <c r="B51" s="70" t="s">
        <v>881</v>
      </c>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78C86-8E4B-B541-B12B-AF66150A22BB}">
  <dimension ref="A1:F50"/>
  <sheetViews>
    <sheetView topLeftCell="A7"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11</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S-04-02</v>
      </c>
      <c r="E8" s="242"/>
      <c r="F8" s="242"/>
    </row>
    <row r="9" spans="1:6">
      <c r="B9" s="238"/>
      <c r="C9" s="17" t="s">
        <v>408</v>
      </c>
      <c r="D9" s="242" t="str">
        <f>VLOOKUP($A$1,画面一覧!$B$9:$O$23,2,)</f>
        <v>レシピ詳細画面</v>
      </c>
      <c r="E9" s="242"/>
      <c r="F9" s="242"/>
    </row>
    <row r="10" spans="1:6" ht="21" thickBot="1">
      <c r="B10" s="238"/>
      <c r="C10" s="65" t="s">
        <v>409</v>
      </c>
      <c r="D10" s="242" t="str">
        <f>VLOOKUP($A$1,画面一覧!$B$9:$O$23,8,)</f>
        <v>登録されているレシピの詳細を表示するための画面。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c r="B37" s="126" t="s">
        <v>728</v>
      </c>
      <c r="C37" s="106" t="s">
        <v>729</v>
      </c>
      <c r="D37" s="126" t="s">
        <v>730</v>
      </c>
      <c r="E37" s="106"/>
      <c r="F37" s="106" t="s">
        <v>883</v>
      </c>
    </row>
    <row r="38" spans="2:6" ht="22" thickBot="1">
      <c r="B38" s="56" t="s">
        <v>424</v>
      </c>
      <c r="C38" s="15" t="s">
        <v>17</v>
      </c>
      <c r="D38" s="56" t="s">
        <v>41</v>
      </c>
      <c r="E38" s="56"/>
      <c r="F38" s="84" t="s">
        <v>884</v>
      </c>
    </row>
    <row r="39" spans="2:6" ht="6" customHeight="1" thickBot="1">
      <c r="B39" s="72"/>
      <c r="C39" s="9"/>
      <c r="D39" s="9"/>
      <c r="E39" s="9"/>
      <c r="F39" s="71"/>
    </row>
    <row r="40" spans="2:6" ht="21" thickBot="1">
      <c r="B40" s="234" t="s">
        <v>427</v>
      </c>
      <c r="C40" s="235"/>
      <c r="D40" s="235"/>
      <c r="E40" s="235"/>
      <c r="F40" s="236"/>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01BE0-F461-384B-8017-780CD0C36E34}">
  <dimension ref="A1:F78"/>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12</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S-05-02</v>
      </c>
      <c r="E8" s="242"/>
      <c r="F8" s="242"/>
    </row>
    <row r="9" spans="1:6">
      <c r="B9" s="238"/>
      <c r="C9" s="17" t="s">
        <v>408</v>
      </c>
      <c r="D9" s="242" t="str">
        <f>VLOOKUP($A$1,画面一覧!$B$9:$O$23,2,)</f>
        <v>レシピ編集画面</v>
      </c>
      <c r="E9" s="242"/>
      <c r="F9" s="242"/>
    </row>
    <row r="10" spans="1:6" ht="21" thickBot="1">
      <c r="B10" s="238"/>
      <c r="C10" s="65" t="s">
        <v>409</v>
      </c>
      <c r="D10" s="242" t="str">
        <f>VLOOKUP($A$1,画面一覧!$B$9:$O$23,8,)</f>
        <v>ログインユーザーが登録したレシピを編集するための画面。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540</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42">
      <c r="B37" s="83" t="s">
        <v>728</v>
      </c>
      <c r="C37" s="8" t="s">
        <v>885</v>
      </c>
      <c r="D37" s="83" t="s">
        <v>648</v>
      </c>
      <c r="E37" s="83"/>
      <c r="F37" s="85" t="s">
        <v>926</v>
      </c>
    </row>
    <row r="38" spans="2:6" ht="42">
      <c r="B38" s="83" t="s">
        <v>886</v>
      </c>
      <c r="C38" s="8" t="s">
        <v>865</v>
      </c>
      <c r="D38" s="83" t="s">
        <v>868</v>
      </c>
      <c r="E38" s="83"/>
      <c r="F38" s="142" t="s">
        <v>820</v>
      </c>
    </row>
    <row r="39" spans="2:6" ht="21">
      <c r="B39" s="82" t="s">
        <v>646</v>
      </c>
      <c r="C39" s="58" t="s">
        <v>887</v>
      </c>
      <c r="D39" s="83" t="s">
        <v>648</v>
      </c>
      <c r="E39" s="82"/>
      <c r="F39" s="85" t="s">
        <v>843</v>
      </c>
    </row>
    <row r="40" spans="2:6" ht="21">
      <c r="B40" s="82" t="s">
        <v>866</v>
      </c>
      <c r="C40" s="58" t="s">
        <v>821</v>
      </c>
      <c r="D40" s="83" t="s">
        <v>648</v>
      </c>
      <c r="E40" s="82"/>
      <c r="F40" s="85" t="s">
        <v>823</v>
      </c>
    </row>
    <row r="41" spans="2:6" ht="42">
      <c r="B41" s="82" t="s">
        <v>825</v>
      </c>
      <c r="C41" s="58" t="s">
        <v>826</v>
      </c>
      <c r="D41" s="83" t="s">
        <v>504</v>
      </c>
      <c r="E41" s="82"/>
      <c r="F41" s="85" t="s">
        <v>828</v>
      </c>
    </row>
    <row r="42" spans="2:6" ht="21">
      <c r="B42" s="82" t="s">
        <v>830</v>
      </c>
      <c r="C42" s="58" t="s">
        <v>888</v>
      </c>
      <c r="D42" s="82" t="s">
        <v>648</v>
      </c>
      <c r="E42" s="82"/>
      <c r="F42" s="85" t="s">
        <v>841</v>
      </c>
    </row>
    <row r="43" spans="2:6" ht="21">
      <c r="B43" s="82" t="s">
        <v>831</v>
      </c>
      <c r="C43" s="58" t="s">
        <v>832</v>
      </c>
      <c r="D43" s="82" t="s">
        <v>504</v>
      </c>
      <c r="E43" s="82"/>
      <c r="F43" s="86" t="s">
        <v>834</v>
      </c>
    </row>
    <row r="44" spans="2:6" ht="21">
      <c r="B44" s="82" t="s">
        <v>517</v>
      </c>
      <c r="C44" s="58" t="s">
        <v>836</v>
      </c>
      <c r="D44" s="82" t="s">
        <v>648</v>
      </c>
      <c r="E44" s="82"/>
      <c r="F44" s="86" t="s">
        <v>837</v>
      </c>
    </row>
    <row r="45" spans="2:6" ht="21">
      <c r="B45" s="82" t="s">
        <v>846</v>
      </c>
      <c r="C45" s="58" t="s">
        <v>839</v>
      </c>
      <c r="D45" s="82" t="s">
        <v>504</v>
      </c>
      <c r="E45" s="82"/>
      <c r="F45" s="86" t="s">
        <v>840</v>
      </c>
    </row>
    <row r="46" spans="2:6" ht="21">
      <c r="B46" s="140" t="s">
        <v>847</v>
      </c>
      <c r="C46" s="58" t="s">
        <v>848</v>
      </c>
      <c r="D46" s="140" t="s">
        <v>730</v>
      </c>
      <c r="E46" s="140"/>
      <c r="F46" s="86" t="s">
        <v>850</v>
      </c>
    </row>
    <row r="47" spans="2:6" ht="21">
      <c r="B47" s="140">
        <v>11</v>
      </c>
      <c r="C47" s="58" t="s">
        <v>852</v>
      </c>
      <c r="D47" s="140" t="s">
        <v>504</v>
      </c>
      <c r="E47" s="140"/>
      <c r="F47" s="86" t="s">
        <v>853</v>
      </c>
    </row>
    <row r="48" spans="2:6" ht="21">
      <c r="B48" s="140">
        <v>12</v>
      </c>
      <c r="C48" s="58" t="s">
        <v>17</v>
      </c>
      <c r="D48" s="140" t="s">
        <v>648</v>
      </c>
      <c r="E48" s="140"/>
      <c r="F48" s="86" t="s">
        <v>889</v>
      </c>
    </row>
    <row r="49" spans="2:6" ht="21">
      <c r="B49" s="140">
        <v>13</v>
      </c>
      <c r="C49" s="58" t="s">
        <v>890</v>
      </c>
      <c r="D49" s="140" t="s">
        <v>41</v>
      </c>
      <c r="E49" s="140"/>
      <c r="F49" s="86" t="s">
        <v>891</v>
      </c>
    </row>
    <row r="50" spans="2:6" ht="22" thickBot="1">
      <c r="B50" s="56">
        <v>14</v>
      </c>
      <c r="C50" s="15" t="s">
        <v>783</v>
      </c>
      <c r="D50" s="56" t="s">
        <v>41</v>
      </c>
      <c r="E50" s="56"/>
      <c r="F50" s="84" t="s">
        <v>892</v>
      </c>
    </row>
    <row r="51" spans="2:6" ht="6" customHeight="1" thickBot="1">
      <c r="B51" s="72"/>
      <c r="C51" s="9"/>
      <c r="D51" s="9"/>
      <c r="E51" s="9"/>
      <c r="F51" s="71"/>
    </row>
    <row r="52" spans="2:6" ht="21" thickBot="1">
      <c r="B52" s="234" t="s">
        <v>427</v>
      </c>
      <c r="C52" s="235"/>
      <c r="D52" s="235"/>
      <c r="E52" s="235"/>
      <c r="F52" s="236"/>
    </row>
    <row r="53" spans="2:6">
      <c r="B53" s="70" t="s">
        <v>845</v>
      </c>
      <c r="C53" s="11"/>
      <c r="D53" s="11"/>
      <c r="E53" s="11"/>
      <c r="F53" s="71"/>
    </row>
    <row r="54" spans="2:6">
      <c r="B54" s="70" t="s">
        <v>508</v>
      </c>
      <c r="C54" s="11"/>
      <c r="D54" s="11"/>
      <c r="E54" s="11"/>
      <c r="F54" s="71"/>
    </row>
    <row r="55" spans="2:6">
      <c r="B55" s="70" t="s">
        <v>506</v>
      </c>
      <c r="C55" s="11"/>
      <c r="D55" s="11"/>
      <c r="E55" s="11"/>
      <c r="F55" s="71"/>
    </row>
    <row r="56" spans="2:6">
      <c r="B56" s="70" t="s">
        <v>507</v>
      </c>
      <c r="C56" s="11"/>
      <c r="D56" s="11"/>
      <c r="E56" s="11"/>
      <c r="F56" s="71"/>
    </row>
    <row r="57" spans="2:6">
      <c r="B57" s="70" t="s">
        <v>509</v>
      </c>
      <c r="C57" s="11"/>
      <c r="D57" s="11"/>
      <c r="E57" s="11"/>
      <c r="F57" s="71"/>
    </row>
    <row r="58" spans="2:6">
      <c r="B58" s="70" t="s">
        <v>510</v>
      </c>
      <c r="C58" s="11"/>
      <c r="D58" s="11"/>
      <c r="E58" s="11"/>
      <c r="F58" s="71"/>
    </row>
    <row r="59" spans="2:6">
      <c r="B59" s="70" t="s">
        <v>511</v>
      </c>
      <c r="C59" s="11"/>
      <c r="D59" s="11"/>
      <c r="E59" s="11"/>
      <c r="F59" s="71"/>
    </row>
    <row r="60" spans="2:6">
      <c r="B60" s="70" t="s">
        <v>512</v>
      </c>
      <c r="C60" s="11"/>
      <c r="D60" s="11"/>
      <c r="E60" s="11"/>
      <c r="F60" s="71"/>
    </row>
    <row r="61" spans="2:6">
      <c r="B61" s="70" t="s">
        <v>513</v>
      </c>
      <c r="C61" s="11"/>
      <c r="D61" s="11"/>
      <c r="E61" s="11"/>
      <c r="F61" s="71"/>
    </row>
    <row r="62" spans="2:6">
      <c r="B62" s="87" t="s">
        <v>514</v>
      </c>
      <c r="C62" s="11"/>
      <c r="D62" s="11"/>
      <c r="E62" s="11"/>
      <c r="F62" s="71"/>
    </row>
    <row r="63" spans="2:6">
      <c r="B63" s="87" t="s">
        <v>515</v>
      </c>
      <c r="C63" s="11"/>
      <c r="D63" s="11"/>
      <c r="E63" s="11"/>
      <c r="F63" s="71"/>
    </row>
    <row r="64" spans="2:6">
      <c r="B64" s="87" t="s">
        <v>516</v>
      </c>
      <c r="C64" s="11"/>
      <c r="D64" s="11"/>
      <c r="E64" s="11"/>
      <c r="F64" s="71"/>
    </row>
    <row r="65" spans="2:6">
      <c r="B65" s="87" t="s">
        <v>518</v>
      </c>
      <c r="C65" s="11"/>
      <c r="D65" s="11"/>
      <c r="E65" s="11"/>
      <c r="F65" s="71"/>
    </row>
    <row r="66" spans="2:6">
      <c r="B66" s="87" t="s">
        <v>519</v>
      </c>
      <c r="C66" s="11"/>
      <c r="D66" s="11"/>
      <c r="E66" s="11"/>
      <c r="F66" s="71"/>
    </row>
    <row r="67" spans="2:6">
      <c r="B67" s="87" t="s">
        <v>856</v>
      </c>
      <c r="C67" s="11"/>
      <c r="D67" s="11"/>
      <c r="E67" s="11"/>
      <c r="F67" s="71"/>
    </row>
    <row r="68" spans="2:6">
      <c r="B68" s="87" t="s">
        <v>857</v>
      </c>
      <c r="C68" s="11"/>
      <c r="D68" s="11"/>
      <c r="E68" s="11"/>
      <c r="F68" s="71"/>
    </row>
    <row r="69" spans="2:6">
      <c r="B69" s="87" t="s">
        <v>858</v>
      </c>
      <c r="C69" s="11"/>
      <c r="D69" s="11"/>
      <c r="E69" s="11"/>
      <c r="F69" s="71"/>
    </row>
    <row r="70" spans="2:6">
      <c r="B70" s="87" t="s">
        <v>859</v>
      </c>
      <c r="C70" s="11"/>
      <c r="D70" s="11"/>
      <c r="E70" s="11"/>
      <c r="F70" s="71"/>
    </row>
    <row r="71" spans="2:6">
      <c r="B71" s="87" t="s">
        <v>860</v>
      </c>
      <c r="C71" s="11"/>
      <c r="D71" s="11"/>
      <c r="E71" s="11"/>
      <c r="F71" s="71"/>
    </row>
    <row r="72" spans="2:6">
      <c r="B72" s="87" t="s">
        <v>861</v>
      </c>
      <c r="C72" s="11"/>
      <c r="D72" s="11"/>
      <c r="E72" s="11"/>
      <c r="F72" s="71"/>
    </row>
    <row r="73" spans="2:6">
      <c r="B73" s="70" t="s">
        <v>862</v>
      </c>
      <c r="C73" s="11"/>
      <c r="D73" s="11"/>
      <c r="E73" s="11"/>
      <c r="F73" s="71"/>
    </row>
    <row r="74" spans="2:6">
      <c r="B74" s="87" t="s">
        <v>893</v>
      </c>
      <c r="C74" s="11"/>
      <c r="D74" s="11"/>
      <c r="E74" s="11"/>
      <c r="F74" s="71"/>
    </row>
    <row r="75" spans="2:6">
      <c r="B75" s="87" t="s">
        <v>895</v>
      </c>
      <c r="C75" s="11"/>
      <c r="D75" s="11"/>
      <c r="E75" s="11"/>
      <c r="F75" s="71"/>
    </row>
    <row r="76" spans="2:6">
      <c r="B76" s="87" t="s">
        <v>894</v>
      </c>
      <c r="C76" s="11"/>
      <c r="D76" s="11"/>
      <c r="E76" s="11"/>
      <c r="F76" s="71"/>
    </row>
    <row r="77" spans="2:6">
      <c r="B77" s="87" t="s">
        <v>896</v>
      </c>
      <c r="C77" s="11"/>
      <c r="D77" s="11"/>
      <c r="E77" s="11"/>
      <c r="F77" s="71"/>
    </row>
    <row r="78" spans="2:6">
      <c r="B78" s="88" t="s">
        <v>897</v>
      </c>
      <c r="C78" s="48"/>
      <c r="D78" s="48"/>
      <c r="E78" s="48"/>
      <c r="F78" s="74"/>
    </row>
  </sheetData>
  <mergeCells count="9">
    <mergeCell ref="B33:F33"/>
    <mergeCell ref="B34:F35"/>
    <mergeCell ref="B52:F52"/>
    <mergeCell ref="B2:F2"/>
    <mergeCell ref="B3:B7"/>
    <mergeCell ref="B8:B10"/>
    <mergeCell ref="D8:F8"/>
    <mergeCell ref="D9:F9"/>
    <mergeCell ref="D10:F10"/>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2965F-EAFB-F147-B3D3-561397E1FA19}">
  <dimension ref="A1:F55"/>
  <sheetViews>
    <sheetView topLeftCell="A10" workbookViewId="0">
      <selection activeCell="A3" sqref="A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S-06-01</v>
      </c>
      <c r="E8" s="242"/>
      <c r="F8" s="242"/>
    </row>
    <row r="9" spans="1:6">
      <c r="B9" s="238"/>
      <c r="C9" s="17" t="s">
        <v>408</v>
      </c>
      <c r="D9" s="242" t="str">
        <f>VLOOKUP($A$1,画面一覧!$B$9:$O$23,2,)</f>
        <v>レシピツイート画面</v>
      </c>
      <c r="E9" s="242"/>
      <c r="F9" s="242"/>
    </row>
    <row r="10" spans="1:6" ht="21" thickBot="1">
      <c r="B10" s="238"/>
      <c r="C10" s="65" t="s">
        <v>409</v>
      </c>
      <c r="D10" s="242" t="str">
        <f>VLOOKUP($A$1,画面一覧!$B$9:$O$23,8,)</f>
        <v>ログインユーザーが登録したレシピをツイートするための画面。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541</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552</v>
      </c>
      <c r="D43" s="56" t="s">
        <v>41</v>
      </c>
      <c r="E43" s="56"/>
      <c r="F43" s="84" t="s">
        <v>553</v>
      </c>
    </row>
    <row r="44" spans="2:6" ht="6" customHeight="1" thickBot="1">
      <c r="B44" s="72"/>
      <c r="C44" s="9"/>
      <c r="D44" s="9"/>
      <c r="E44" s="9"/>
      <c r="F44" s="71"/>
    </row>
    <row r="45" spans="2:6" ht="21" thickBot="1">
      <c r="B45" s="234" t="s">
        <v>427</v>
      </c>
      <c r="C45" s="235"/>
      <c r="D45" s="235"/>
      <c r="E45" s="235"/>
      <c r="F45" s="236"/>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554</v>
      </c>
      <c r="C50" s="11"/>
      <c r="D50" s="11"/>
      <c r="E50" s="11"/>
      <c r="F50" s="71"/>
    </row>
    <row r="51" spans="2:6">
      <c r="B51" s="70" t="s">
        <v>555</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D47838-7710-9848-9F2B-8C8FCBEEDCAF}">
  <dimension ref="A1:F51"/>
  <sheetViews>
    <sheetView topLeftCell="A17" workbookViewId="0">
      <selection activeCell="F40" sqref="F40"/>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S-06-01</v>
      </c>
      <c r="E8" s="242"/>
      <c r="F8" s="242"/>
    </row>
    <row r="9" spans="1:6">
      <c r="B9" s="238"/>
      <c r="C9" s="17" t="s">
        <v>408</v>
      </c>
      <c r="D9" s="242" t="str">
        <f>VLOOKUP($A$1,画面一覧!$B$9:$O$23,2,)</f>
        <v>レシピツイート画面</v>
      </c>
      <c r="E9" s="242"/>
      <c r="F9" s="242"/>
    </row>
    <row r="10" spans="1:6" ht="21" thickBot="1">
      <c r="B10" s="238"/>
      <c r="C10" s="65" t="s">
        <v>409</v>
      </c>
      <c r="D10" s="242" t="str">
        <f>VLOOKUP($A$1,画面一覧!$B$9:$O$23,8,)</f>
        <v>ログインユーザーが登録したレシピをツイートするための画面。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556</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21">
      <c r="B37" s="83" t="s">
        <v>423</v>
      </c>
      <c r="C37" s="8" t="s">
        <v>557</v>
      </c>
      <c r="D37" s="83" t="s">
        <v>447</v>
      </c>
      <c r="E37" s="83"/>
      <c r="F37" s="85" t="s">
        <v>559</v>
      </c>
    </row>
    <row r="38" spans="2:6" ht="21">
      <c r="B38" s="83" t="s">
        <v>424</v>
      </c>
      <c r="C38" s="8" t="s">
        <v>17</v>
      </c>
      <c r="D38" s="83" t="s">
        <v>41</v>
      </c>
      <c r="E38" s="83"/>
      <c r="F38" s="85" t="s">
        <v>924</v>
      </c>
    </row>
    <row r="39" spans="2:6" ht="22" thickBot="1">
      <c r="B39" s="56" t="s">
        <v>425</v>
      </c>
      <c r="C39" s="15" t="s">
        <v>558</v>
      </c>
      <c r="D39" s="56" t="s">
        <v>41</v>
      </c>
      <c r="E39" s="56"/>
      <c r="F39" s="84" t="s">
        <v>925</v>
      </c>
    </row>
    <row r="40" spans="2:6" ht="6" customHeight="1" thickBot="1">
      <c r="B40" s="72"/>
      <c r="C40" s="9"/>
      <c r="D40" s="9"/>
      <c r="E40" s="9"/>
      <c r="F40" s="71"/>
    </row>
    <row r="41" spans="2:6" ht="21" thickBot="1">
      <c r="B41" s="234" t="s">
        <v>427</v>
      </c>
      <c r="C41" s="235"/>
      <c r="D41" s="235"/>
      <c r="E41" s="235"/>
      <c r="F41" s="236"/>
    </row>
    <row r="42" spans="2:6">
      <c r="B42" s="70" t="s">
        <v>560</v>
      </c>
      <c r="C42" s="11"/>
      <c r="D42" s="11"/>
      <c r="E42" s="11"/>
      <c r="F42" s="71"/>
    </row>
    <row r="43" spans="2:6">
      <c r="B43" s="70" t="s">
        <v>561</v>
      </c>
      <c r="C43" s="11"/>
      <c r="D43" s="11"/>
      <c r="E43" s="11"/>
      <c r="F43" s="71"/>
    </row>
    <row r="44" spans="2:6">
      <c r="B44" s="70" t="s">
        <v>916</v>
      </c>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6FFC1-DD03-7F43-935D-E447CCBE4A68}">
  <dimension ref="A1:F53"/>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14</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S-20-01</v>
      </c>
      <c r="E8" s="242"/>
      <c r="F8" s="242"/>
    </row>
    <row r="9" spans="1:6">
      <c r="B9" s="238"/>
      <c r="C9" s="17" t="s">
        <v>408</v>
      </c>
      <c r="D9" s="242" t="str">
        <f>VLOOKUP($A$1,画面一覧!$B$9:$O$23,2,)</f>
        <v>管理者ホーム画面</v>
      </c>
      <c r="E9" s="242"/>
      <c r="F9" s="242"/>
    </row>
    <row r="10" spans="1:6" ht="21" thickBot="1">
      <c r="B10" s="238"/>
      <c r="C10" s="65" t="s">
        <v>409</v>
      </c>
      <c r="D10" s="242" t="str">
        <f>VLOOKUP($A$1,画面一覧!$B$9:$O$23,8,)</f>
        <v>ログイン後の管理者のトップ画面。登録されている。食材一覧を表示する。</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540</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42">
      <c r="B37" s="83" t="s">
        <v>423</v>
      </c>
      <c r="C37" s="8" t="s">
        <v>501</v>
      </c>
      <c r="D37" s="83" t="s">
        <v>41</v>
      </c>
      <c r="E37" s="83"/>
      <c r="F37" s="85" t="s">
        <v>882</v>
      </c>
    </row>
    <row r="38" spans="2:6" ht="42">
      <c r="B38" s="83" t="s">
        <v>424</v>
      </c>
      <c r="C38" s="8" t="s">
        <v>502</v>
      </c>
      <c r="D38" s="83" t="s">
        <v>752</v>
      </c>
      <c r="E38" s="83"/>
      <c r="F38" s="142" t="s">
        <v>919</v>
      </c>
    </row>
    <row r="39" spans="2:6" ht="21">
      <c r="B39" s="83" t="s">
        <v>425</v>
      </c>
      <c r="C39" s="8" t="s">
        <v>577</v>
      </c>
      <c r="D39" s="83" t="s">
        <v>41</v>
      </c>
      <c r="E39" s="83"/>
      <c r="F39" s="85" t="s">
        <v>921</v>
      </c>
    </row>
    <row r="40" spans="2:6" ht="21">
      <c r="B40" s="82" t="s">
        <v>426</v>
      </c>
      <c r="C40" s="58" t="s">
        <v>543</v>
      </c>
      <c r="D40" s="82" t="s">
        <v>430</v>
      </c>
      <c r="E40" s="82"/>
      <c r="F40" s="86" t="s">
        <v>923</v>
      </c>
    </row>
    <row r="41" spans="2:6" ht="22" thickBot="1">
      <c r="B41" s="56" t="s">
        <v>442</v>
      </c>
      <c r="C41" s="15" t="s">
        <v>544</v>
      </c>
      <c r="D41" s="56" t="s">
        <v>430</v>
      </c>
      <c r="E41" s="56"/>
      <c r="F41" s="84" t="s">
        <v>922</v>
      </c>
    </row>
    <row r="42" spans="2:6" ht="6" customHeight="1" thickBot="1">
      <c r="B42" s="72"/>
      <c r="C42" s="9"/>
      <c r="D42" s="9"/>
      <c r="E42" s="9"/>
      <c r="F42" s="71"/>
    </row>
    <row r="43" spans="2:6" ht="21" thickBot="1">
      <c r="B43" s="234" t="s">
        <v>427</v>
      </c>
      <c r="C43" s="235"/>
      <c r="D43" s="235"/>
      <c r="E43" s="235"/>
      <c r="F43" s="236"/>
    </row>
    <row r="44" spans="2:6">
      <c r="B44" s="70" t="s">
        <v>915</v>
      </c>
      <c r="C44" s="11"/>
      <c r="D44" s="11"/>
      <c r="E44" s="11"/>
      <c r="F44" s="71"/>
    </row>
    <row r="45" spans="2:6">
      <c r="B45" s="70" t="s">
        <v>508</v>
      </c>
      <c r="C45" s="11"/>
      <c r="D45" s="11"/>
      <c r="E45" s="11"/>
      <c r="F45" s="71"/>
    </row>
    <row r="46" spans="2:6">
      <c r="B46" s="70" t="s">
        <v>917</v>
      </c>
      <c r="C46" s="11"/>
      <c r="D46" s="11"/>
      <c r="E46" s="11"/>
      <c r="F46" s="71"/>
    </row>
    <row r="47" spans="2:6">
      <c r="B47" s="70" t="s">
        <v>507</v>
      </c>
      <c r="C47" s="11"/>
      <c r="D47" s="11"/>
      <c r="E47" s="11"/>
      <c r="F47" s="71"/>
    </row>
    <row r="48" spans="2:6">
      <c r="B48" s="70" t="s">
        <v>918</v>
      </c>
      <c r="C48" s="11"/>
      <c r="D48" s="11"/>
      <c r="E48" s="11"/>
      <c r="F48" s="71"/>
    </row>
    <row r="49" spans="2:6">
      <c r="B49" s="70"/>
      <c r="C49" s="11"/>
      <c r="D49" s="11"/>
      <c r="E49" s="11"/>
      <c r="F49" s="71"/>
    </row>
    <row r="50" spans="2:6">
      <c r="B50" s="70"/>
      <c r="C50" s="11"/>
      <c r="D50" s="11"/>
      <c r="E50" s="11"/>
      <c r="F50" s="71"/>
    </row>
    <row r="51" spans="2:6">
      <c r="B51" s="70"/>
      <c r="C51" s="11"/>
      <c r="D51" s="11"/>
      <c r="E51" s="11"/>
      <c r="F51" s="71"/>
    </row>
    <row r="52" spans="2:6">
      <c r="B52" s="70"/>
      <c r="C52" s="11"/>
      <c r="D52" s="11"/>
      <c r="E52" s="11"/>
      <c r="F52" s="71"/>
    </row>
    <row r="53" spans="2:6">
      <c r="B53" s="73"/>
      <c r="C53" s="48"/>
      <c r="D53" s="48"/>
      <c r="E53" s="48"/>
      <c r="F53" s="74"/>
    </row>
  </sheetData>
  <mergeCells count="9">
    <mergeCell ref="B33:F33"/>
    <mergeCell ref="B34:F35"/>
    <mergeCell ref="B43:F43"/>
    <mergeCell ref="B2:F2"/>
    <mergeCell ref="B3:B7"/>
    <mergeCell ref="B8:B10"/>
    <mergeCell ref="D8:F8"/>
    <mergeCell ref="D9:F9"/>
    <mergeCell ref="D10:F10"/>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ED6E-B015-0748-B7BD-7CAF4BE4D955}">
  <dimension ref="A1:F57"/>
  <sheetViews>
    <sheetView topLeftCell="A10"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15</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VLOOKUP($A$1,画面一覧!$B$9:$O$23,3,)</f>
        <v>S-21-01</v>
      </c>
      <c r="E8" s="242"/>
      <c r="F8" s="242"/>
    </row>
    <row r="9" spans="1:6">
      <c r="B9" s="238"/>
      <c r="C9" s="17" t="s">
        <v>408</v>
      </c>
      <c r="D9" s="242" t="str">
        <f>VLOOKUP($A$1,画面一覧!$B$9:$O$23,2,)</f>
        <v>食材登録画面</v>
      </c>
      <c r="E9" s="242"/>
      <c r="F9" s="242"/>
    </row>
    <row r="10" spans="1:6" ht="21" thickBot="1">
      <c r="B10" s="238"/>
      <c r="C10" s="65" t="s">
        <v>409</v>
      </c>
      <c r="D10" s="242" t="str">
        <f>VLOOKUP($A$1,画面一覧!$B$9:$O$23,8,)</f>
        <v>管理者が食材情報を登録するための画面。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588</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21">
      <c r="B37" s="83" t="s">
        <v>423</v>
      </c>
      <c r="C37" s="8" t="s">
        <v>578</v>
      </c>
      <c r="D37" s="83" t="s">
        <v>447</v>
      </c>
      <c r="E37" s="83"/>
      <c r="F37" s="85" t="s">
        <v>581</v>
      </c>
    </row>
    <row r="38" spans="2:6" ht="21">
      <c r="B38" s="83" t="s">
        <v>424</v>
      </c>
      <c r="C38" t="s">
        <v>127</v>
      </c>
      <c r="D38" s="83" t="s">
        <v>447</v>
      </c>
      <c r="E38" s="83"/>
      <c r="F38" s="85" t="s">
        <v>582</v>
      </c>
    </row>
    <row r="39" spans="2:6" ht="21">
      <c r="B39" s="82" t="s">
        <v>425</v>
      </c>
      <c r="C39" s="8" t="s">
        <v>128</v>
      </c>
      <c r="D39" s="83" t="s">
        <v>447</v>
      </c>
      <c r="E39" s="82"/>
      <c r="F39" s="85" t="s">
        <v>584</v>
      </c>
    </row>
    <row r="40" spans="2:6" ht="21">
      <c r="B40" s="82" t="s">
        <v>426</v>
      </c>
      <c r="C40" s="58" t="s">
        <v>129</v>
      </c>
      <c r="D40" s="83" t="s">
        <v>447</v>
      </c>
      <c r="E40" s="82"/>
      <c r="F40" s="85" t="s">
        <v>583</v>
      </c>
    </row>
    <row r="41" spans="2:6" ht="21">
      <c r="B41" s="82" t="s">
        <v>442</v>
      </c>
      <c r="C41" s="58" t="s">
        <v>523</v>
      </c>
      <c r="D41" s="82" t="s">
        <v>41</v>
      </c>
      <c r="E41" s="82"/>
      <c r="F41" s="86" t="s">
        <v>927</v>
      </c>
    </row>
    <row r="42" spans="2:6" ht="42">
      <c r="B42" s="82" t="s">
        <v>443</v>
      </c>
      <c r="C42" s="58" t="s">
        <v>579</v>
      </c>
      <c r="D42" s="82" t="s">
        <v>447</v>
      </c>
      <c r="E42" s="82"/>
      <c r="F42" s="86" t="s">
        <v>585</v>
      </c>
    </row>
    <row r="43" spans="2:6" ht="21">
      <c r="B43" s="82" t="s">
        <v>451</v>
      </c>
      <c r="C43" s="58" t="s">
        <v>126</v>
      </c>
      <c r="D43" s="82" t="s">
        <v>447</v>
      </c>
      <c r="E43" s="82"/>
      <c r="F43" s="86" t="s">
        <v>586</v>
      </c>
    </row>
    <row r="44" spans="2:6" ht="21">
      <c r="B44" s="82" t="s">
        <v>452</v>
      </c>
      <c r="C44" s="58" t="s">
        <v>580</v>
      </c>
      <c r="D44" s="82" t="s">
        <v>471</v>
      </c>
      <c r="E44" s="82"/>
      <c r="F44" s="86" t="s">
        <v>587</v>
      </c>
    </row>
    <row r="45" spans="2:6" ht="22" thickBot="1">
      <c r="B45" s="56" t="s">
        <v>453</v>
      </c>
      <c r="C45" s="15" t="s">
        <v>754</v>
      </c>
      <c r="D45" s="56" t="s">
        <v>41</v>
      </c>
      <c r="E45" s="56"/>
      <c r="F45" s="84" t="s">
        <v>920</v>
      </c>
    </row>
    <row r="46" spans="2:6" ht="6" customHeight="1" thickBot="1">
      <c r="B46" s="72"/>
      <c r="C46" s="9"/>
      <c r="D46" s="9"/>
      <c r="E46" s="9"/>
      <c r="F46" s="71"/>
    </row>
    <row r="47" spans="2:6" ht="21" thickBot="1">
      <c r="B47" s="234" t="s">
        <v>427</v>
      </c>
      <c r="C47" s="235"/>
      <c r="D47" s="235"/>
      <c r="E47" s="235"/>
      <c r="F47" s="236"/>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928</v>
      </c>
      <c r="C51" s="11"/>
      <c r="D51" s="11"/>
      <c r="E51" s="11"/>
      <c r="F51" s="71"/>
    </row>
    <row r="52" spans="2:6">
      <c r="B52" s="70" t="s">
        <v>593</v>
      </c>
      <c r="C52" s="11"/>
      <c r="D52" s="11"/>
      <c r="E52" s="11"/>
      <c r="F52" s="71"/>
    </row>
    <row r="53" spans="2:6">
      <c r="B53" s="70" t="s">
        <v>594</v>
      </c>
      <c r="C53" s="11"/>
      <c r="D53" s="11"/>
      <c r="E53" s="11"/>
      <c r="F53" s="71"/>
    </row>
    <row r="54" spans="2:6">
      <c r="B54" s="70" t="s">
        <v>929</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1DA5C-C15B-3B41-9384-F29768425006}">
  <dimension ref="A1:F57"/>
  <sheetViews>
    <sheetView topLeftCell="A9" workbookViewId="0">
      <selection activeCell="F6" sqref="F6"/>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16</v>
      </c>
    </row>
    <row r="2" spans="1:6">
      <c r="B2" s="240" t="s">
        <v>401</v>
      </c>
      <c r="C2" s="240"/>
      <c r="D2" s="240"/>
      <c r="E2" s="240"/>
      <c r="F2" s="240"/>
    </row>
    <row r="3" spans="1:6">
      <c r="B3" s="237" t="s">
        <v>402</v>
      </c>
      <c r="C3" s="17" t="s">
        <v>404</v>
      </c>
      <c r="D3" s="8" t="s">
        <v>412</v>
      </c>
      <c r="E3" s="17" t="s">
        <v>20</v>
      </c>
      <c r="F3" s="8" t="s">
        <v>22</v>
      </c>
    </row>
    <row r="4" spans="1:6">
      <c r="B4" s="238"/>
      <c r="C4" s="17" t="s">
        <v>405</v>
      </c>
      <c r="D4" s="8" t="s">
        <v>413</v>
      </c>
      <c r="E4" s="17" t="s">
        <v>415</v>
      </c>
      <c r="F4" s="64">
        <v>44701</v>
      </c>
    </row>
    <row r="5" spans="1:6">
      <c r="B5" s="238"/>
      <c r="C5" s="17" t="s">
        <v>406</v>
      </c>
      <c r="D5" s="8" t="s">
        <v>414</v>
      </c>
      <c r="E5" s="17" t="s">
        <v>495</v>
      </c>
      <c r="F5" s="8"/>
    </row>
    <row r="6" spans="1:6">
      <c r="B6" s="238"/>
      <c r="C6" s="17" t="s">
        <v>493</v>
      </c>
      <c r="D6" s="8"/>
      <c r="E6" s="17" t="s">
        <v>496</v>
      </c>
      <c r="F6" s="8"/>
    </row>
    <row r="7" spans="1:6">
      <c r="B7" s="239"/>
      <c r="C7" s="17" t="s">
        <v>494</v>
      </c>
      <c r="D7" s="8"/>
      <c r="E7" s="17" t="s">
        <v>416</v>
      </c>
      <c r="F7" s="8"/>
    </row>
    <row r="8" spans="1:6">
      <c r="B8" s="237" t="s">
        <v>403</v>
      </c>
      <c r="C8" s="17" t="s">
        <v>407</v>
      </c>
      <c r="D8" s="242" t="str">
        <f>VLOOKUP($A$1,画面一覧!$B$9:$O$24,3,)</f>
        <v>S-22-01</v>
      </c>
      <c r="E8" s="242"/>
      <c r="F8" s="242"/>
    </row>
    <row r="9" spans="1:6">
      <c r="B9" s="238"/>
      <c r="C9" s="17" t="s">
        <v>408</v>
      </c>
      <c r="D9" s="242" t="str">
        <f>VLOOKUP($A$1,画面一覧!$B$9:$O$24,2,)</f>
        <v>食材編集画面</v>
      </c>
      <c r="E9" s="242"/>
      <c r="F9" s="242"/>
    </row>
    <row r="10" spans="1:6" ht="21" thickBot="1">
      <c r="B10" s="238"/>
      <c r="C10" s="65" t="s">
        <v>409</v>
      </c>
      <c r="D10" s="242" t="str">
        <f>VLOOKUP($A$1,画面一覧!$B$9:$O$24,8,)</f>
        <v>管理者が食材情報を編集するための画面。</v>
      </c>
      <c r="E10" s="242"/>
      <c r="F10" s="242"/>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34" t="s">
        <v>418</v>
      </c>
      <c r="C33" s="235"/>
      <c r="D33" s="235"/>
      <c r="E33" s="235"/>
      <c r="F33" s="236"/>
    </row>
    <row r="34" spans="2:6">
      <c r="B34" s="244" t="s">
        <v>588</v>
      </c>
      <c r="C34" s="245"/>
      <c r="D34" s="245"/>
      <c r="E34" s="245"/>
      <c r="F34" s="246"/>
    </row>
    <row r="35" spans="2:6" ht="21" thickBot="1">
      <c r="B35" s="244"/>
      <c r="C35" s="245"/>
      <c r="D35" s="245"/>
      <c r="E35" s="245"/>
      <c r="F35" s="246"/>
    </row>
    <row r="36" spans="2:6">
      <c r="B36" s="19" t="s">
        <v>419</v>
      </c>
      <c r="C36" s="19" t="s">
        <v>420</v>
      </c>
      <c r="D36" s="19" t="s">
        <v>421</v>
      </c>
      <c r="E36" s="19" t="s">
        <v>422</v>
      </c>
      <c r="F36" s="19" t="s">
        <v>461</v>
      </c>
    </row>
    <row r="37" spans="2:6" ht="21">
      <c r="B37" s="141" t="s">
        <v>423</v>
      </c>
      <c r="C37" s="8" t="s">
        <v>578</v>
      </c>
      <c r="D37" s="141" t="s">
        <v>447</v>
      </c>
      <c r="E37" s="141"/>
      <c r="F37" s="85" t="s">
        <v>581</v>
      </c>
    </row>
    <row r="38" spans="2:6" ht="21">
      <c r="B38" s="141" t="s">
        <v>424</v>
      </c>
      <c r="C38" t="s">
        <v>127</v>
      </c>
      <c r="D38" s="141" t="s">
        <v>447</v>
      </c>
      <c r="E38" s="141"/>
      <c r="F38" s="85" t="s">
        <v>582</v>
      </c>
    </row>
    <row r="39" spans="2:6" ht="21">
      <c r="B39" s="140" t="s">
        <v>425</v>
      </c>
      <c r="C39" s="8" t="s">
        <v>128</v>
      </c>
      <c r="D39" s="141" t="s">
        <v>447</v>
      </c>
      <c r="E39" s="140"/>
      <c r="F39" s="85" t="s">
        <v>584</v>
      </c>
    </row>
    <row r="40" spans="2:6" ht="21">
      <c r="B40" s="140" t="s">
        <v>426</v>
      </c>
      <c r="C40" s="58" t="s">
        <v>129</v>
      </c>
      <c r="D40" s="141" t="s">
        <v>447</v>
      </c>
      <c r="E40" s="140"/>
      <c r="F40" s="85" t="s">
        <v>583</v>
      </c>
    </row>
    <row r="41" spans="2:6" ht="21">
      <c r="B41" s="140" t="s">
        <v>442</v>
      </c>
      <c r="C41" s="58" t="s">
        <v>523</v>
      </c>
      <c r="D41" s="140" t="s">
        <v>41</v>
      </c>
      <c r="E41" s="140"/>
      <c r="F41" s="86" t="s">
        <v>927</v>
      </c>
    </row>
    <row r="42" spans="2:6" ht="42">
      <c r="B42" s="140" t="s">
        <v>443</v>
      </c>
      <c r="C42" s="58" t="s">
        <v>579</v>
      </c>
      <c r="D42" s="140" t="s">
        <v>447</v>
      </c>
      <c r="E42" s="140"/>
      <c r="F42" s="86" t="s">
        <v>585</v>
      </c>
    </row>
    <row r="43" spans="2:6" ht="21">
      <c r="B43" s="140" t="s">
        <v>451</v>
      </c>
      <c r="C43" s="58" t="s">
        <v>126</v>
      </c>
      <c r="D43" s="140" t="s">
        <v>447</v>
      </c>
      <c r="E43" s="140"/>
      <c r="F43" s="86" t="s">
        <v>586</v>
      </c>
    </row>
    <row r="44" spans="2:6" ht="21">
      <c r="B44" s="140" t="s">
        <v>452</v>
      </c>
      <c r="C44" s="58" t="s">
        <v>580</v>
      </c>
      <c r="D44" s="140" t="s">
        <v>471</v>
      </c>
      <c r="E44" s="140"/>
      <c r="F44" s="86" t="s">
        <v>587</v>
      </c>
    </row>
    <row r="45" spans="2:6" ht="22" thickBot="1">
      <c r="B45" s="56" t="s">
        <v>453</v>
      </c>
      <c r="C45" s="15" t="s">
        <v>543</v>
      </c>
      <c r="D45" s="56" t="s">
        <v>41</v>
      </c>
      <c r="E45" s="56"/>
      <c r="F45" s="84" t="s">
        <v>920</v>
      </c>
    </row>
    <row r="46" spans="2:6" ht="6" customHeight="1" thickBot="1">
      <c r="B46" s="72"/>
      <c r="C46" s="9"/>
      <c r="D46" s="9"/>
      <c r="E46" s="9"/>
      <c r="F46" s="71"/>
    </row>
    <row r="47" spans="2:6" ht="21" thickBot="1">
      <c r="B47" s="234" t="s">
        <v>427</v>
      </c>
      <c r="C47" s="235"/>
      <c r="D47" s="235"/>
      <c r="E47" s="235"/>
      <c r="F47" s="236"/>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928</v>
      </c>
      <c r="C51" s="11"/>
      <c r="D51" s="11"/>
      <c r="E51" s="11"/>
      <c r="F51" s="71"/>
    </row>
    <row r="52" spans="2:6">
      <c r="B52" s="70" t="s">
        <v>593</v>
      </c>
      <c r="C52" s="11"/>
      <c r="D52" s="11"/>
      <c r="E52" s="11"/>
      <c r="F52" s="71"/>
    </row>
    <row r="53" spans="2:6">
      <c r="B53" s="70" t="s">
        <v>594</v>
      </c>
      <c r="C53" s="11"/>
      <c r="D53" s="11"/>
      <c r="E53" s="11"/>
      <c r="F53" s="71"/>
    </row>
    <row r="54" spans="2:6">
      <c r="B54" s="70" t="s">
        <v>930</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D3BD2-D31E-B547-AC02-46E7651EA258}">
  <dimension ref="B1:AH9"/>
  <sheetViews>
    <sheetView topLeftCell="A5" zoomScale="75" workbookViewId="0">
      <selection activeCell="D10" sqref="D10"/>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86" t="s">
        <v>19</v>
      </c>
      <c r="C2" s="187"/>
      <c r="D2" s="187"/>
      <c r="E2" s="187"/>
      <c r="F2" s="187"/>
      <c r="G2" s="187"/>
      <c r="H2" s="194" t="s">
        <v>64</v>
      </c>
      <c r="I2" s="195"/>
      <c r="J2" s="195"/>
      <c r="K2" s="195"/>
      <c r="L2" s="195"/>
      <c r="M2" s="195"/>
      <c r="N2" s="196"/>
      <c r="O2" s="14" t="s">
        <v>20</v>
      </c>
      <c r="P2" s="192" t="s">
        <v>22</v>
      </c>
      <c r="Q2" s="193"/>
    </row>
    <row r="3" spans="2:34" ht="21" thickBot="1">
      <c r="B3" s="188"/>
      <c r="C3" s="189"/>
      <c r="D3" s="189"/>
      <c r="E3" s="189"/>
      <c r="F3" s="189"/>
      <c r="G3" s="189"/>
      <c r="H3" s="197"/>
      <c r="I3" s="198"/>
      <c r="J3" s="198"/>
      <c r="K3" s="198"/>
      <c r="L3" s="198"/>
      <c r="M3" s="198"/>
      <c r="N3" s="199"/>
      <c r="O3" s="15" t="s">
        <v>21</v>
      </c>
      <c r="P3" s="190">
        <v>44694</v>
      </c>
      <c r="Q3" s="191"/>
      <c r="AG3" s="50"/>
      <c r="AH3" s="50"/>
    </row>
    <row r="4" spans="2:34">
      <c r="B4" s="16"/>
      <c r="C4" s="16"/>
      <c r="D4" s="16"/>
      <c r="E4" s="16"/>
      <c r="F4" s="16"/>
      <c r="G4" s="16"/>
      <c r="H4" s="134"/>
      <c r="I4" s="134"/>
      <c r="J4" s="134"/>
      <c r="K4" s="134"/>
      <c r="L4" s="134"/>
      <c r="M4" s="134"/>
      <c r="N4" s="134"/>
      <c r="O4" s="11"/>
      <c r="P4" s="13"/>
      <c r="Q4" s="13"/>
    </row>
    <row r="5" spans="2:34" ht="20" customHeight="1">
      <c r="B5" s="200" t="s">
        <v>65</v>
      </c>
      <c r="C5" s="200"/>
      <c r="D5" s="200"/>
      <c r="E5" s="200"/>
      <c r="F5" s="200"/>
      <c r="G5" s="200"/>
      <c r="H5" s="134"/>
      <c r="I5" s="134"/>
      <c r="J5" s="134"/>
      <c r="K5" s="134"/>
      <c r="L5" s="134"/>
      <c r="M5" s="134"/>
      <c r="N5" s="134"/>
      <c r="O5" s="11"/>
      <c r="P5" s="13"/>
      <c r="Q5" s="13"/>
    </row>
    <row r="6" spans="2:34">
      <c r="B6" s="200"/>
      <c r="C6" s="200"/>
      <c r="D6" s="200"/>
      <c r="E6" s="200"/>
      <c r="F6" s="200"/>
      <c r="G6" s="200"/>
      <c r="H6" s="134"/>
      <c r="I6" s="134"/>
      <c r="J6" s="134"/>
      <c r="K6" s="134"/>
      <c r="L6" s="134"/>
      <c r="M6" s="134"/>
      <c r="N6" s="134"/>
      <c r="O6" s="11"/>
      <c r="P6" s="13"/>
      <c r="Q6" s="13"/>
    </row>
    <row r="7" spans="2:34">
      <c r="B7" s="57"/>
      <c r="C7" s="57"/>
      <c r="D7" s="57"/>
      <c r="E7" s="57"/>
      <c r="F7" s="57"/>
      <c r="G7" s="57"/>
      <c r="H7" s="134"/>
      <c r="I7" s="134"/>
      <c r="J7" s="134"/>
      <c r="K7" s="134"/>
      <c r="L7" s="134"/>
      <c r="M7" s="134"/>
      <c r="N7" s="134"/>
      <c r="O7" s="11"/>
      <c r="P7" s="13"/>
      <c r="Q7" s="13"/>
    </row>
    <row r="8" spans="2:34">
      <c r="U8" s="11"/>
      <c r="V8" s="11"/>
    </row>
    <row r="9" spans="2:34">
      <c r="U9" s="11"/>
      <c r="V9" s="11"/>
    </row>
  </sheetData>
  <mergeCells count="5">
    <mergeCell ref="B2:G3"/>
    <mergeCell ref="H2:N3"/>
    <mergeCell ref="P2:Q2"/>
    <mergeCell ref="P3:Q3"/>
    <mergeCell ref="B5:G6"/>
  </mergeCells>
  <phoneticPr fontId="1"/>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2E4AB-31F4-0B44-90AF-0A8242EFB585}">
  <dimension ref="B2:Q38"/>
  <sheetViews>
    <sheetView topLeftCell="A3" workbookViewId="0">
      <selection activeCell="C16" sqref="C16"/>
    </sheetView>
  </sheetViews>
  <sheetFormatPr baseColWidth="10" defaultRowHeight="20"/>
  <cols>
    <col min="2" max="2" width="12.28515625" bestFit="1" customWidth="1"/>
    <col min="3" max="3" width="19.5703125" bestFit="1" customWidth="1"/>
    <col min="4" max="4" width="8.28515625" bestFit="1" customWidth="1"/>
    <col min="5" max="5" width="12" bestFit="1" customWidth="1"/>
    <col min="6" max="6" width="15.7109375" bestFit="1" customWidth="1"/>
    <col min="7" max="7" width="27" bestFit="1" customWidth="1"/>
    <col min="8" max="8" width="13.85546875" bestFit="1" customWidth="1"/>
    <col min="9" max="9" width="68.5703125" bestFit="1" customWidth="1"/>
    <col min="10" max="10" width="13.85546875" bestFit="1" customWidth="1"/>
    <col min="11" max="11" width="6.85546875" bestFit="1" customWidth="1"/>
    <col min="12" max="12" width="23.5703125" bestFit="1" customWidth="1"/>
    <col min="13" max="13" width="21.42578125" bestFit="1" customWidth="1"/>
    <col min="14" max="14" width="12" bestFit="1" customWidth="1"/>
    <col min="15" max="15" width="23.5703125" bestFit="1" customWidth="1"/>
    <col min="16" max="16" width="6.7109375" bestFit="1" customWidth="1"/>
  </cols>
  <sheetData>
    <row r="2" spans="2:15" ht="20" customHeight="1">
      <c r="B2" s="206" t="s">
        <v>344</v>
      </c>
      <c r="C2" s="206"/>
      <c r="D2" s="206"/>
      <c r="E2" s="55"/>
    </row>
    <row r="3" spans="2:15" ht="20" customHeight="1">
      <c r="B3" s="206"/>
      <c r="C3" s="206"/>
      <c r="D3" s="206"/>
      <c r="E3" s="55"/>
    </row>
    <row r="4" spans="2:15" ht="20" customHeight="1">
      <c r="B4" s="206"/>
      <c r="C4" s="206"/>
      <c r="D4" s="206"/>
    </row>
    <row r="7" spans="2:15">
      <c r="B7" s="205" t="s">
        <v>264</v>
      </c>
      <c r="C7" s="205" t="s">
        <v>265</v>
      </c>
      <c r="D7" s="205" t="s">
        <v>266</v>
      </c>
      <c r="E7" s="205" t="s">
        <v>267</v>
      </c>
      <c r="F7" s="205" t="s">
        <v>268</v>
      </c>
      <c r="G7" s="205"/>
      <c r="H7" s="205"/>
      <c r="I7" s="205" t="s">
        <v>272</v>
      </c>
      <c r="J7" s="205" t="s">
        <v>273</v>
      </c>
      <c r="K7" s="205" t="s">
        <v>274</v>
      </c>
      <c r="L7" s="205" t="s">
        <v>95</v>
      </c>
      <c r="M7" s="205" t="s">
        <v>275</v>
      </c>
      <c r="N7" s="205" t="s">
        <v>276</v>
      </c>
      <c r="O7" s="205" t="s">
        <v>277</v>
      </c>
    </row>
    <row r="8" spans="2:15">
      <c r="B8" s="205"/>
      <c r="C8" s="205"/>
      <c r="D8" s="205"/>
      <c r="E8" s="205"/>
      <c r="F8" s="17" t="s">
        <v>269</v>
      </c>
      <c r="G8" s="17" t="s">
        <v>270</v>
      </c>
      <c r="H8" s="17" t="s">
        <v>271</v>
      </c>
      <c r="I8" s="205"/>
      <c r="J8" s="205"/>
      <c r="K8" s="205"/>
      <c r="L8" s="205"/>
      <c r="M8" s="205"/>
      <c r="N8" s="205"/>
      <c r="O8" s="205"/>
    </row>
    <row r="9" spans="2:15">
      <c r="B9" s="8">
        <v>1</v>
      </c>
      <c r="C9" s="8" t="s">
        <v>0</v>
      </c>
      <c r="D9" s="8" t="s">
        <v>296</v>
      </c>
      <c r="E9" s="8" t="s">
        <v>342</v>
      </c>
      <c r="F9" s="8" t="s">
        <v>285</v>
      </c>
      <c r="G9" s="8" t="s">
        <v>286</v>
      </c>
      <c r="H9" s="8" t="s">
        <v>3</v>
      </c>
      <c r="I9" s="8" t="s">
        <v>345</v>
      </c>
      <c r="J9" s="8" t="s">
        <v>3</v>
      </c>
      <c r="K9" s="8" t="s">
        <v>303</v>
      </c>
      <c r="L9" s="8"/>
      <c r="M9" s="8"/>
      <c r="N9" s="8"/>
      <c r="O9" s="8" t="s">
        <v>357</v>
      </c>
    </row>
    <row r="10" spans="2:15">
      <c r="B10" s="8">
        <v>2</v>
      </c>
      <c r="C10" s="8" t="s">
        <v>278</v>
      </c>
      <c r="D10" s="8" t="s">
        <v>321</v>
      </c>
      <c r="E10" s="8" t="s">
        <v>341</v>
      </c>
      <c r="F10" s="8" t="s">
        <v>285</v>
      </c>
      <c r="G10" s="8" t="s">
        <v>286</v>
      </c>
      <c r="H10" s="8" t="s">
        <v>287</v>
      </c>
      <c r="I10" s="8" t="s">
        <v>346</v>
      </c>
      <c r="J10" s="8" t="s">
        <v>299</v>
      </c>
      <c r="K10" s="8" t="s">
        <v>308</v>
      </c>
      <c r="L10" s="8"/>
      <c r="M10" s="8"/>
      <c r="N10" s="8"/>
      <c r="O10" s="8" t="s">
        <v>357</v>
      </c>
    </row>
    <row r="11" spans="2:15">
      <c r="B11" s="8">
        <v>3</v>
      </c>
      <c r="C11" s="8" t="s">
        <v>685</v>
      </c>
      <c r="D11" s="8" t="s">
        <v>316</v>
      </c>
      <c r="E11" s="8" t="s">
        <v>341</v>
      </c>
      <c r="F11" s="8" t="s">
        <v>285</v>
      </c>
      <c r="G11" s="8" t="s">
        <v>286</v>
      </c>
      <c r="H11" s="8" t="s">
        <v>287</v>
      </c>
      <c r="I11" s="8" t="s">
        <v>691</v>
      </c>
      <c r="J11" s="8" t="s">
        <v>299</v>
      </c>
      <c r="K11" s="8" t="s">
        <v>308</v>
      </c>
      <c r="L11" s="8"/>
      <c r="M11" s="8"/>
      <c r="N11" s="8"/>
      <c r="O11" s="8" t="s">
        <v>357</v>
      </c>
    </row>
    <row r="12" spans="2:15">
      <c r="B12" s="8">
        <v>4</v>
      </c>
      <c r="C12" s="8" t="s">
        <v>686</v>
      </c>
      <c r="D12" s="8" t="s">
        <v>693</v>
      </c>
      <c r="E12" s="8" t="s">
        <v>341</v>
      </c>
      <c r="F12" s="8" t="s">
        <v>285</v>
      </c>
      <c r="G12" s="8" t="s">
        <v>286</v>
      </c>
      <c r="H12" s="8" t="s">
        <v>287</v>
      </c>
      <c r="I12" s="8" t="s">
        <v>692</v>
      </c>
      <c r="J12" s="8" t="s">
        <v>299</v>
      </c>
      <c r="K12" s="8" t="s">
        <v>308</v>
      </c>
      <c r="L12" s="8"/>
      <c r="M12" s="8"/>
      <c r="N12" s="8"/>
      <c r="O12" s="8" t="s">
        <v>357</v>
      </c>
    </row>
    <row r="13" spans="2:15">
      <c r="B13" s="8">
        <v>5</v>
      </c>
      <c r="C13" s="8" t="s">
        <v>410</v>
      </c>
      <c r="D13" s="8" t="s">
        <v>317</v>
      </c>
      <c r="E13" s="8" t="s">
        <v>341</v>
      </c>
      <c r="F13" s="8" t="s">
        <v>285</v>
      </c>
      <c r="G13" s="8" t="s">
        <v>286</v>
      </c>
      <c r="H13" s="8" t="s">
        <v>287</v>
      </c>
      <c r="I13" s="8" t="s">
        <v>497</v>
      </c>
      <c r="J13" s="8" t="s">
        <v>299</v>
      </c>
      <c r="K13" s="8" t="s">
        <v>308</v>
      </c>
      <c r="L13" s="8"/>
      <c r="M13" s="8"/>
      <c r="N13" s="8"/>
      <c r="O13" s="8" t="s">
        <v>357</v>
      </c>
    </row>
    <row r="14" spans="2:15">
      <c r="B14" s="8">
        <v>6</v>
      </c>
      <c r="C14" s="8" t="s">
        <v>4</v>
      </c>
      <c r="D14" s="8" t="s">
        <v>319</v>
      </c>
      <c r="E14" s="8" t="s">
        <v>300</v>
      </c>
      <c r="F14" s="8" t="s">
        <v>285</v>
      </c>
      <c r="G14" s="8" t="s">
        <v>288</v>
      </c>
      <c r="H14" s="8" t="s">
        <v>343</v>
      </c>
      <c r="I14" s="8" t="s">
        <v>347</v>
      </c>
      <c r="J14" s="8" t="s">
        <v>300</v>
      </c>
      <c r="K14" s="8" t="s">
        <v>307</v>
      </c>
      <c r="L14" s="8"/>
      <c r="M14" s="8"/>
      <c r="N14" s="8"/>
      <c r="O14" s="8" t="s">
        <v>357</v>
      </c>
    </row>
    <row r="15" spans="2:15">
      <c r="B15" s="8">
        <v>7</v>
      </c>
      <c r="C15" s="8" t="s">
        <v>5</v>
      </c>
      <c r="D15" s="8" t="s">
        <v>323</v>
      </c>
      <c r="E15" s="8" t="s">
        <v>339</v>
      </c>
      <c r="F15" s="8" t="s">
        <v>285</v>
      </c>
      <c r="G15" s="8" t="s">
        <v>291</v>
      </c>
      <c r="H15" s="8" t="s">
        <v>293</v>
      </c>
      <c r="I15" s="8" t="s">
        <v>348</v>
      </c>
      <c r="J15" s="8" t="s">
        <v>185</v>
      </c>
      <c r="K15" s="8" t="s">
        <v>309</v>
      </c>
      <c r="L15" s="8"/>
      <c r="M15" s="8"/>
      <c r="N15" s="8"/>
      <c r="O15" s="8" t="s">
        <v>357</v>
      </c>
    </row>
    <row r="16" spans="2:15">
      <c r="B16" s="8">
        <v>8</v>
      </c>
      <c r="C16" s="106" t="s">
        <v>768</v>
      </c>
      <c r="D16" s="8" t="s">
        <v>325</v>
      </c>
      <c r="E16" s="8" t="s">
        <v>339</v>
      </c>
      <c r="F16" s="8" t="s">
        <v>285</v>
      </c>
      <c r="G16" s="8" t="s">
        <v>291</v>
      </c>
      <c r="H16" s="8" t="s">
        <v>293</v>
      </c>
      <c r="I16" s="33" t="s">
        <v>900</v>
      </c>
      <c r="J16" s="8" t="s">
        <v>185</v>
      </c>
      <c r="K16" s="8" t="s">
        <v>309</v>
      </c>
      <c r="L16" s="8"/>
      <c r="M16" s="8"/>
      <c r="N16" s="8"/>
      <c r="O16" s="8" t="s">
        <v>357</v>
      </c>
    </row>
    <row r="17" spans="2:17">
      <c r="B17" s="8">
        <v>9</v>
      </c>
      <c r="C17" s="106" t="s">
        <v>898</v>
      </c>
      <c r="D17" s="8" t="s">
        <v>899</v>
      </c>
      <c r="E17" s="8" t="s">
        <v>339</v>
      </c>
      <c r="F17" s="8" t="s">
        <v>285</v>
      </c>
      <c r="G17" s="8" t="s">
        <v>291</v>
      </c>
      <c r="H17" s="8" t="s">
        <v>293</v>
      </c>
      <c r="I17" s="106" t="s">
        <v>750</v>
      </c>
      <c r="J17" s="8" t="s">
        <v>185</v>
      </c>
      <c r="K17" s="8" t="s">
        <v>309</v>
      </c>
      <c r="L17" s="8"/>
      <c r="M17" s="8" t="s">
        <v>353</v>
      </c>
      <c r="N17" s="8" t="s">
        <v>751</v>
      </c>
      <c r="O17" s="8" t="s">
        <v>357</v>
      </c>
    </row>
    <row r="18" spans="2:17">
      <c r="B18" s="8">
        <v>10</v>
      </c>
      <c r="C18" s="8" t="s">
        <v>281</v>
      </c>
      <c r="D18" s="8" t="s">
        <v>327</v>
      </c>
      <c r="E18" s="8" t="s">
        <v>262</v>
      </c>
      <c r="F18" s="8" t="s">
        <v>285</v>
      </c>
      <c r="G18" s="8" t="s">
        <v>291</v>
      </c>
      <c r="H18" s="8" t="s">
        <v>294</v>
      </c>
      <c r="I18" s="8" t="s">
        <v>798</v>
      </c>
      <c r="J18" s="8" t="s">
        <v>292</v>
      </c>
      <c r="K18" s="8" t="s">
        <v>310</v>
      </c>
      <c r="L18" s="8"/>
      <c r="M18" s="8" t="s">
        <v>353</v>
      </c>
      <c r="N18" s="8" t="s">
        <v>751</v>
      </c>
      <c r="O18" s="8" t="s">
        <v>357</v>
      </c>
    </row>
    <row r="19" spans="2:17">
      <c r="B19" s="8">
        <v>11</v>
      </c>
      <c r="C19" s="8" t="s">
        <v>282</v>
      </c>
      <c r="D19" s="8" t="s">
        <v>329</v>
      </c>
      <c r="E19" s="8" t="s">
        <v>340</v>
      </c>
      <c r="F19" s="8" t="s">
        <v>285</v>
      </c>
      <c r="G19" s="8" t="s">
        <v>291</v>
      </c>
      <c r="H19" s="8" t="s">
        <v>292</v>
      </c>
      <c r="I19" s="8" t="s">
        <v>799</v>
      </c>
      <c r="J19" s="8" t="s">
        <v>302</v>
      </c>
      <c r="K19" s="8" t="s">
        <v>310</v>
      </c>
      <c r="L19" s="8"/>
      <c r="M19" s="8"/>
      <c r="N19" s="8"/>
      <c r="O19" s="8" t="s">
        <v>357</v>
      </c>
    </row>
    <row r="20" spans="2:17">
      <c r="B20" s="8">
        <v>12</v>
      </c>
      <c r="C20" s="8" t="s">
        <v>283</v>
      </c>
      <c r="D20" s="8" t="s">
        <v>380</v>
      </c>
      <c r="E20" s="8" t="s">
        <v>341</v>
      </c>
      <c r="F20" s="8" t="s">
        <v>285</v>
      </c>
      <c r="G20" s="8" t="s">
        <v>291</v>
      </c>
      <c r="H20" s="8" t="s">
        <v>298</v>
      </c>
      <c r="I20" s="8" t="s">
        <v>349</v>
      </c>
      <c r="J20" s="8" t="s">
        <v>35</v>
      </c>
      <c r="K20" s="8" t="s">
        <v>311</v>
      </c>
      <c r="L20" s="8"/>
      <c r="M20" s="8"/>
      <c r="N20" s="8"/>
      <c r="O20" s="8" t="s">
        <v>357</v>
      </c>
    </row>
    <row r="21" spans="2:17">
      <c r="B21" s="8">
        <v>13</v>
      </c>
      <c r="C21" s="8" t="s">
        <v>284</v>
      </c>
      <c r="D21" s="8" t="s">
        <v>332</v>
      </c>
      <c r="E21" s="8" t="s">
        <v>341</v>
      </c>
      <c r="F21" s="8" t="s">
        <v>285</v>
      </c>
      <c r="G21" s="8" t="s">
        <v>291</v>
      </c>
      <c r="H21" s="8" t="s">
        <v>295</v>
      </c>
      <c r="I21" s="8" t="s">
        <v>350</v>
      </c>
      <c r="J21" s="8" t="s">
        <v>295</v>
      </c>
      <c r="K21" s="8" t="s">
        <v>312</v>
      </c>
      <c r="L21" s="8"/>
      <c r="M21" s="8"/>
      <c r="N21" s="8"/>
      <c r="O21" s="8" t="s">
        <v>357</v>
      </c>
    </row>
    <row r="22" spans="2:17">
      <c r="B22" s="8">
        <v>14</v>
      </c>
      <c r="C22" s="8" t="s">
        <v>411</v>
      </c>
      <c r="D22" s="8" t="s">
        <v>338</v>
      </c>
      <c r="E22" s="8" t="s">
        <v>300</v>
      </c>
      <c r="F22" s="8" t="s">
        <v>285</v>
      </c>
      <c r="G22" s="8" t="s">
        <v>289</v>
      </c>
      <c r="H22" s="8" t="s">
        <v>343</v>
      </c>
      <c r="I22" s="8" t="s">
        <v>354</v>
      </c>
      <c r="J22" s="8" t="s">
        <v>304</v>
      </c>
      <c r="K22" s="8" t="s">
        <v>313</v>
      </c>
      <c r="L22" s="8"/>
      <c r="M22" s="8" t="s">
        <v>355</v>
      </c>
      <c r="N22" s="8" t="s">
        <v>356</v>
      </c>
      <c r="O22" s="8" t="s">
        <v>358</v>
      </c>
    </row>
    <row r="23" spans="2:17">
      <c r="B23" s="8">
        <v>15</v>
      </c>
      <c r="C23" s="8" t="s">
        <v>279</v>
      </c>
      <c r="D23" s="8" t="s">
        <v>334</v>
      </c>
      <c r="E23" s="8" t="s">
        <v>342</v>
      </c>
      <c r="F23" s="8" t="s">
        <v>285</v>
      </c>
      <c r="G23" s="8" t="s">
        <v>289</v>
      </c>
      <c r="H23" s="8" t="s">
        <v>290</v>
      </c>
      <c r="I23" s="8" t="s">
        <v>352</v>
      </c>
      <c r="J23" s="8" t="s">
        <v>290</v>
      </c>
      <c r="K23" s="8" t="s">
        <v>314</v>
      </c>
      <c r="L23" s="8"/>
      <c r="M23" s="8"/>
      <c r="N23" s="8"/>
      <c r="O23" s="8" t="s">
        <v>358</v>
      </c>
    </row>
    <row r="24" spans="2:17">
      <c r="B24" s="8">
        <v>16</v>
      </c>
      <c r="C24" s="8" t="s">
        <v>280</v>
      </c>
      <c r="D24" s="8" t="s">
        <v>336</v>
      </c>
      <c r="E24" s="8" t="s">
        <v>341</v>
      </c>
      <c r="F24" s="8" t="s">
        <v>285</v>
      </c>
      <c r="G24" s="8" t="s">
        <v>289</v>
      </c>
      <c r="H24" s="8" t="s">
        <v>297</v>
      </c>
      <c r="I24" s="8" t="s">
        <v>351</v>
      </c>
      <c r="J24" s="8" t="s">
        <v>301</v>
      </c>
      <c r="K24" s="8" t="s">
        <v>315</v>
      </c>
      <c r="L24" s="8"/>
      <c r="M24" s="8"/>
      <c r="N24" s="8"/>
      <c r="O24" s="8" t="s">
        <v>358</v>
      </c>
    </row>
    <row r="28" spans="2:17" ht="31">
      <c r="B28" s="49" t="s">
        <v>257</v>
      </c>
      <c r="C28" s="49"/>
      <c r="D28" s="47"/>
      <c r="E28" s="47"/>
      <c r="F28" s="47"/>
      <c r="G28" s="47"/>
      <c r="H28" s="47"/>
      <c r="I28" s="47"/>
      <c r="J28" s="47"/>
      <c r="K28" s="47"/>
      <c r="L28" s="76" t="s">
        <v>258</v>
      </c>
      <c r="M28" s="76"/>
      <c r="N28" s="75"/>
      <c r="O28" s="76" t="s">
        <v>259</v>
      </c>
      <c r="P28" s="17"/>
    </row>
    <row r="29" spans="2:17">
      <c r="L29" s="8" t="s">
        <v>260</v>
      </c>
      <c r="M29" s="8"/>
      <c r="O29" s="8" t="s">
        <v>3</v>
      </c>
      <c r="P29" s="8" t="s">
        <v>303</v>
      </c>
      <c r="Q29" s="11"/>
    </row>
    <row r="30" spans="2:17">
      <c r="L30" s="8" t="s">
        <v>261</v>
      </c>
      <c r="M30" s="8"/>
      <c r="O30" s="8" t="s">
        <v>299</v>
      </c>
      <c r="P30" s="8" t="s">
        <v>308</v>
      </c>
      <c r="Q30" s="11"/>
    </row>
    <row r="31" spans="2:17">
      <c r="L31" s="8" t="s">
        <v>263</v>
      </c>
      <c r="M31" s="8"/>
      <c r="O31" s="8" t="s">
        <v>300</v>
      </c>
      <c r="P31" s="8" t="s">
        <v>307</v>
      </c>
      <c r="Q31" s="11"/>
    </row>
    <row r="32" spans="2:17">
      <c r="L32" s="8" t="s">
        <v>262</v>
      </c>
      <c r="M32" s="8"/>
      <c r="O32" s="8" t="s">
        <v>293</v>
      </c>
      <c r="P32" s="8" t="s">
        <v>309</v>
      </c>
      <c r="Q32" s="11"/>
    </row>
    <row r="33" spans="15:17">
      <c r="O33" s="8" t="s">
        <v>302</v>
      </c>
      <c r="P33" s="8" t="s">
        <v>310</v>
      </c>
      <c r="Q33" s="11"/>
    </row>
    <row r="34" spans="15:17">
      <c r="O34" s="8" t="s">
        <v>35</v>
      </c>
      <c r="P34" s="8" t="s">
        <v>311</v>
      </c>
      <c r="Q34" s="11"/>
    </row>
    <row r="35" spans="15:17">
      <c r="O35" s="8" t="s">
        <v>295</v>
      </c>
      <c r="P35" s="8" t="s">
        <v>312</v>
      </c>
      <c r="Q35" s="11"/>
    </row>
    <row r="36" spans="15:17">
      <c r="O36" s="8" t="s">
        <v>304</v>
      </c>
      <c r="P36" s="8" t="s">
        <v>313</v>
      </c>
      <c r="Q36" s="11"/>
    </row>
    <row r="37" spans="15:17">
      <c r="O37" s="8" t="s">
        <v>290</v>
      </c>
      <c r="P37" s="8" t="s">
        <v>314</v>
      </c>
      <c r="Q37" s="11"/>
    </row>
    <row r="38" spans="15:17">
      <c r="O38" s="8" t="s">
        <v>301</v>
      </c>
      <c r="P38" s="8" t="s">
        <v>315</v>
      </c>
      <c r="Q38" s="11"/>
    </row>
  </sheetData>
  <mergeCells count="13">
    <mergeCell ref="J7:J8"/>
    <mergeCell ref="I7:I8"/>
    <mergeCell ref="E7:E8"/>
    <mergeCell ref="O7:O8"/>
    <mergeCell ref="N7:N8"/>
    <mergeCell ref="M7:M8"/>
    <mergeCell ref="L7:L8"/>
    <mergeCell ref="K7:K8"/>
    <mergeCell ref="D7:D8"/>
    <mergeCell ref="C7:C8"/>
    <mergeCell ref="B7:B8"/>
    <mergeCell ref="B2:D4"/>
    <mergeCell ref="F7:H7"/>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EAE9E-8DA4-1043-BB58-64AA1A36811F}">
  <dimension ref="B1:P87"/>
  <sheetViews>
    <sheetView topLeftCell="A71" zoomScale="109" workbookViewId="0">
      <selection activeCell="H5" sqref="H5"/>
    </sheetView>
  </sheetViews>
  <sheetFormatPr baseColWidth="10" defaultRowHeight="20"/>
  <cols>
    <col min="1" max="1" width="3.42578125" customWidth="1"/>
    <col min="2" max="2" width="4.140625" customWidth="1"/>
    <col min="3" max="5" width="3.5703125" customWidth="1"/>
    <col min="6" max="6" width="14.140625" customWidth="1"/>
    <col min="9" max="9" width="13.85546875" bestFit="1" customWidth="1"/>
    <col min="11" max="11" width="14.7109375" bestFit="1" customWidth="1"/>
    <col min="12" max="12" width="26.28515625" customWidth="1"/>
  </cols>
  <sheetData>
    <row r="1" spans="2:16" ht="21" thickBot="1"/>
    <row r="2" spans="2:16" ht="20" customHeight="1">
      <c r="B2" s="217" t="s">
        <v>19</v>
      </c>
      <c r="C2" s="218"/>
      <c r="D2" s="218"/>
      <c r="E2" s="218"/>
      <c r="F2" s="219"/>
      <c r="G2" s="211" t="s">
        <v>244</v>
      </c>
      <c r="H2" s="212"/>
      <c r="I2" s="212"/>
      <c r="J2" s="213"/>
      <c r="K2" s="14" t="s">
        <v>20</v>
      </c>
      <c r="L2" s="136" t="s">
        <v>22</v>
      </c>
    </row>
    <row r="3" spans="2:16" ht="21" thickBot="1">
      <c r="B3" s="220"/>
      <c r="C3" s="221"/>
      <c r="D3" s="221"/>
      <c r="E3" s="221"/>
      <c r="F3" s="222"/>
      <c r="G3" s="214"/>
      <c r="H3" s="215"/>
      <c r="I3" s="215"/>
      <c r="J3" s="216"/>
      <c r="K3" s="15" t="s">
        <v>21</v>
      </c>
      <c r="L3" s="135">
        <v>44694</v>
      </c>
    </row>
    <row r="5" spans="2:16" ht="20" customHeight="1">
      <c r="B5" s="223" t="s">
        <v>645</v>
      </c>
      <c r="C5" s="223"/>
      <c r="D5" s="223"/>
      <c r="E5" s="223"/>
      <c r="F5" s="223"/>
      <c r="G5" s="223"/>
      <c r="N5" s="207" t="s">
        <v>146</v>
      </c>
      <c r="O5" s="207"/>
      <c r="P5" s="207"/>
    </row>
    <row r="6" spans="2:16" ht="20" customHeight="1">
      <c r="B6" s="223"/>
      <c r="C6" s="223"/>
      <c r="D6" s="223"/>
      <c r="E6" s="223"/>
      <c r="F6" s="223"/>
      <c r="G6" s="223"/>
      <c r="N6" s="207"/>
      <c r="O6" s="207"/>
      <c r="P6" s="207"/>
    </row>
    <row r="7" spans="2:16" ht="20" customHeight="1">
      <c r="B7" s="223"/>
      <c r="C7" s="223"/>
      <c r="D7" s="223"/>
      <c r="E7" s="223"/>
      <c r="F7" s="223"/>
      <c r="G7" s="223"/>
    </row>
    <row r="10" spans="2:16">
      <c r="B10" s="208" t="s">
        <v>75</v>
      </c>
      <c r="C10" s="209"/>
      <c r="D10" s="209"/>
      <c r="E10" s="209"/>
      <c r="F10" s="210"/>
    </row>
    <row r="11" spans="2:16">
      <c r="B11" s="21" t="s">
        <v>77</v>
      </c>
      <c r="C11" s="17" t="s">
        <v>98</v>
      </c>
      <c r="D11" s="17" t="s">
        <v>79</v>
      </c>
      <c r="E11" s="17" t="s">
        <v>81</v>
      </c>
      <c r="F11" s="17" t="s">
        <v>83</v>
      </c>
      <c r="G11" s="17" t="s">
        <v>85</v>
      </c>
      <c r="H11" s="17" t="s">
        <v>87</v>
      </c>
      <c r="I11" s="17" t="s">
        <v>89</v>
      </c>
      <c r="J11" s="17" t="s">
        <v>91</v>
      </c>
      <c r="K11" s="17" t="s">
        <v>93</v>
      </c>
      <c r="L11" s="17" t="s">
        <v>95</v>
      </c>
    </row>
    <row r="12" spans="2:16">
      <c r="B12" s="18">
        <v>1</v>
      </c>
      <c r="C12" s="8" t="s">
        <v>102</v>
      </c>
      <c r="D12" s="8"/>
      <c r="E12" s="8"/>
      <c r="F12" s="8" t="s">
        <v>67</v>
      </c>
      <c r="G12" s="8" t="s">
        <v>104</v>
      </c>
      <c r="H12" s="8">
        <v>11</v>
      </c>
      <c r="I12" s="8"/>
      <c r="J12" s="8" t="s">
        <v>102</v>
      </c>
      <c r="K12" s="8" t="s">
        <v>110</v>
      </c>
      <c r="L12" s="8" t="s">
        <v>100</v>
      </c>
    </row>
    <row r="13" spans="2:16">
      <c r="B13" s="18">
        <v>2</v>
      </c>
      <c r="C13" s="8"/>
      <c r="D13" s="8"/>
      <c r="E13" s="8"/>
      <c r="F13" s="8" t="s">
        <v>68</v>
      </c>
      <c r="G13" s="8" t="s">
        <v>107</v>
      </c>
      <c r="H13" s="8">
        <v>255</v>
      </c>
      <c r="I13" s="8"/>
      <c r="J13" s="8" t="s">
        <v>102</v>
      </c>
      <c r="K13" s="8" t="s">
        <v>83</v>
      </c>
      <c r="L13" s="8"/>
    </row>
    <row r="14" spans="2:16">
      <c r="B14" s="18">
        <v>3</v>
      </c>
      <c r="C14" s="8"/>
      <c r="D14" s="8" t="s">
        <v>102</v>
      </c>
      <c r="E14" s="8"/>
      <c r="F14" s="8" t="s">
        <v>71</v>
      </c>
      <c r="G14" s="8" t="s">
        <v>107</v>
      </c>
      <c r="H14" s="8">
        <v>255</v>
      </c>
      <c r="I14" s="8"/>
      <c r="J14" s="8" t="s">
        <v>102</v>
      </c>
      <c r="K14" s="8" t="s">
        <v>111</v>
      </c>
      <c r="L14" s="8"/>
    </row>
    <row r="15" spans="2:16">
      <c r="B15" s="18">
        <v>4</v>
      </c>
      <c r="C15" s="8"/>
      <c r="D15" s="8"/>
      <c r="E15" s="8"/>
      <c r="F15" s="8" t="s">
        <v>72</v>
      </c>
      <c r="G15" s="8" t="s">
        <v>107</v>
      </c>
      <c r="H15" s="8">
        <v>255</v>
      </c>
      <c r="I15" s="8"/>
      <c r="J15" s="8" t="s">
        <v>102</v>
      </c>
      <c r="K15" s="8" t="s">
        <v>112</v>
      </c>
      <c r="L15" s="8" t="s">
        <v>759</v>
      </c>
    </row>
    <row r="16" spans="2:16">
      <c r="B16" s="18">
        <v>5</v>
      </c>
      <c r="C16" s="8"/>
      <c r="D16" s="8"/>
      <c r="E16" s="8"/>
      <c r="F16" s="8" t="s">
        <v>69</v>
      </c>
      <c r="G16" s="8" t="s">
        <v>105</v>
      </c>
      <c r="H16" s="8">
        <v>4</v>
      </c>
      <c r="I16" s="8"/>
      <c r="J16" s="8" t="s">
        <v>102</v>
      </c>
      <c r="K16" s="8" t="s">
        <v>113</v>
      </c>
      <c r="L16" s="8" t="s">
        <v>743</v>
      </c>
    </row>
    <row r="17" spans="2:12">
      <c r="B17" s="18">
        <v>6</v>
      </c>
      <c r="C17" s="8"/>
      <c r="D17" s="8"/>
      <c r="E17" s="8"/>
      <c r="F17" s="8" t="s">
        <v>70</v>
      </c>
      <c r="G17" s="8" t="s">
        <v>106</v>
      </c>
      <c r="H17" s="8"/>
      <c r="I17" s="8"/>
      <c r="J17" s="8" t="s">
        <v>102</v>
      </c>
      <c r="K17" s="8" t="s">
        <v>114</v>
      </c>
      <c r="L17" s="8"/>
    </row>
    <row r="18" spans="2:12">
      <c r="B18" s="18">
        <v>7</v>
      </c>
      <c r="C18" s="8"/>
      <c r="D18" s="8"/>
      <c r="E18" s="8"/>
      <c r="F18" s="33" t="s">
        <v>459</v>
      </c>
      <c r="G18" s="8" t="s">
        <v>744</v>
      </c>
      <c r="H18" s="8"/>
      <c r="I18" s="8"/>
      <c r="J18" s="8" t="s">
        <v>102</v>
      </c>
      <c r="K18" s="8" t="s">
        <v>460</v>
      </c>
      <c r="L18" s="8"/>
    </row>
    <row r="19" spans="2:12">
      <c r="B19" s="18">
        <v>8</v>
      </c>
      <c r="C19" s="8"/>
      <c r="D19" s="8"/>
      <c r="E19" s="8"/>
      <c r="F19" s="8" t="s">
        <v>746</v>
      </c>
      <c r="G19" s="8" t="s">
        <v>744</v>
      </c>
      <c r="H19" s="8"/>
      <c r="I19" s="8"/>
      <c r="J19" s="8" t="s">
        <v>102</v>
      </c>
      <c r="K19" s="8" t="s">
        <v>464</v>
      </c>
      <c r="L19" s="8" t="s">
        <v>795</v>
      </c>
    </row>
    <row r="20" spans="2:12" ht="21">
      <c r="B20" s="18">
        <v>9</v>
      </c>
      <c r="C20" s="8"/>
      <c r="D20" s="8"/>
      <c r="E20" s="8"/>
      <c r="F20" s="8" t="s">
        <v>399</v>
      </c>
      <c r="G20" s="8" t="s">
        <v>105</v>
      </c>
      <c r="H20" s="8">
        <v>4</v>
      </c>
      <c r="I20" s="8"/>
      <c r="J20" s="8" t="s">
        <v>102</v>
      </c>
      <c r="K20" s="8" t="s">
        <v>400</v>
      </c>
      <c r="L20" s="85" t="s">
        <v>760</v>
      </c>
    </row>
    <row r="21" spans="2:12">
      <c r="B21" s="18">
        <v>10</v>
      </c>
      <c r="C21" s="60"/>
      <c r="D21" s="60"/>
      <c r="E21" s="60"/>
      <c r="F21" s="60" t="s">
        <v>108</v>
      </c>
      <c r="G21" s="60" t="s">
        <v>105</v>
      </c>
      <c r="H21">
        <v>4</v>
      </c>
      <c r="I21" s="60">
        <v>3</v>
      </c>
      <c r="J21" s="60" t="s">
        <v>102</v>
      </c>
      <c r="K21" s="60" t="s">
        <v>115</v>
      </c>
      <c r="L21" s="60" t="s">
        <v>761</v>
      </c>
    </row>
    <row r="22" spans="2:12">
      <c r="B22" s="18">
        <v>11</v>
      </c>
      <c r="C22" s="8"/>
      <c r="D22" s="8"/>
      <c r="E22" s="8"/>
      <c r="F22" s="8" t="s">
        <v>73</v>
      </c>
      <c r="G22" s="8" t="s">
        <v>106</v>
      </c>
      <c r="H22" s="8"/>
      <c r="I22" s="8"/>
      <c r="J22" s="8"/>
      <c r="K22" s="8" t="s">
        <v>116</v>
      </c>
      <c r="L22" s="8" t="s">
        <v>96</v>
      </c>
    </row>
    <row r="23" spans="2:12">
      <c r="B23" s="18">
        <v>12</v>
      </c>
      <c r="C23" s="8"/>
      <c r="D23" s="8"/>
      <c r="E23" s="8"/>
      <c r="F23" s="8" t="s">
        <v>74</v>
      </c>
      <c r="G23" s="8" t="s">
        <v>106</v>
      </c>
      <c r="H23" s="8"/>
      <c r="I23" s="8"/>
      <c r="J23" s="8"/>
      <c r="K23" s="8" t="s">
        <v>117</v>
      </c>
      <c r="L23" s="8" t="s">
        <v>96</v>
      </c>
    </row>
    <row r="25" spans="2:12">
      <c r="B25" s="208" t="s">
        <v>762</v>
      </c>
      <c r="C25" s="209"/>
      <c r="D25" s="209"/>
      <c r="E25" s="209"/>
      <c r="F25" s="210"/>
    </row>
    <row r="26" spans="2:12">
      <c r="B26" s="131" t="s">
        <v>77</v>
      </c>
      <c r="C26" s="17" t="s">
        <v>98</v>
      </c>
      <c r="D26" s="17" t="s">
        <v>79</v>
      </c>
      <c r="E26" s="17" t="s">
        <v>81</v>
      </c>
      <c r="F26" s="17" t="s">
        <v>83</v>
      </c>
      <c r="G26" s="17" t="s">
        <v>85</v>
      </c>
      <c r="H26" s="17" t="s">
        <v>87</v>
      </c>
      <c r="I26" s="17" t="s">
        <v>89</v>
      </c>
      <c r="J26" s="17" t="s">
        <v>91</v>
      </c>
      <c r="K26" s="17" t="s">
        <v>93</v>
      </c>
      <c r="L26" s="17" t="s">
        <v>95</v>
      </c>
    </row>
    <row r="27" spans="2:12">
      <c r="B27" s="18">
        <v>1</v>
      </c>
      <c r="C27" s="8"/>
      <c r="D27" s="8"/>
      <c r="E27" s="8"/>
      <c r="F27" s="8" t="s">
        <v>71</v>
      </c>
      <c r="G27" s="8" t="s">
        <v>125</v>
      </c>
      <c r="H27" s="8">
        <v>255</v>
      </c>
      <c r="I27" s="8"/>
      <c r="J27" s="8" t="s">
        <v>102</v>
      </c>
      <c r="K27" s="8" t="s">
        <v>111</v>
      </c>
      <c r="L27" s="8"/>
    </row>
    <row r="28" spans="2:12">
      <c r="B28" s="18">
        <v>2</v>
      </c>
      <c r="C28" s="8"/>
      <c r="D28" s="8"/>
      <c r="E28" s="8"/>
      <c r="F28" s="8" t="s">
        <v>763</v>
      </c>
      <c r="G28" s="8" t="s">
        <v>125</v>
      </c>
      <c r="H28" s="8">
        <v>255</v>
      </c>
      <c r="I28" s="8"/>
      <c r="J28" s="8" t="s">
        <v>102</v>
      </c>
      <c r="K28" s="8" t="s">
        <v>764</v>
      </c>
      <c r="L28" s="8"/>
    </row>
    <row r="29" spans="2:12">
      <c r="B29" s="18">
        <v>3</v>
      </c>
      <c r="C29" s="8"/>
      <c r="D29" s="8"/>
      <c r="E29" s="8"/>
      <c r="F29" s="8" t="s">
        <v>73</v>
      </c>
      <c r="G29" s="8" t="s">
        <v>106</v>
      </c>
      <c r="H29" s="8"/>
      <c r="I29" s="8"/>
      <c r="J29" s="8"/>
      <c r="K29" s="8" t="s">
        <v>116</v>
      </c>
      <c r="L29" s="8" t="s">
        <v>96</v>
      </c>
    </row>
    <row r="32" spans="2:12">
      <c r="B32" s="208" t="s">
        <v>118</v>
      </c>
      <c r="C32" s="209"/>
      <c r="D32" s="209"/>
      <c r="E32" s="209"/>
      <c r="F32" s="210"/>
    </row>
    <row r="33" spans="2:12">
      <c r="B33" s="21" t="s">
        <v>77</v>
      </c>
      <c r="C33" s="17" t="s">
        <v>98</v>
      </c>
      <c r="D33" s="17" t="s">
        <v>79</v>
      </c>
      <c r="E33" s="17" t="s">
        <v>81</v>
      </c>
      <c r="F33" s="17" t="s">
        <v>83</v>
      </c>
      <c r="G33" s="17" t="s">
        <v>85</v>
      </c>
      <c r="H33" s="17" t="s">
        <v>87</v>
      </c>
      <c r="I33" s="17" t="s">
        <v>89</v>
      </c>
      <c r="J33" s="17" t="s">
        <v>91</v>
      </c>
      <c r="K33" s="17" t="s">
        <v>93</v>
      </c>
      <c r="L33" s="17" t="s">
        <v>95</v>
      </c>
    </row>
    <row r="34" spans="2:12">
      <c r="B34" s="18">
        <v>1</v>
      </c>
      <c r="C34" s="8" t="s">
        <v>102</v>
      </c>
      <c r="D34" s="8"/>
      <c r="E34" s="8"/>
      <c r="F34" s="8" t="s">
        <v>67</v>
      </c>
      <c r="G34" s="8" t="s">
        <v>104</v>
      </c>
      <c r="H34" s="8">
        <v>11</v>
      </c>
      <c r="I34" s="8"/>
      <c r="J34" s="8" t="s">
        <v>102</v>
      </c>
      <c r="K34" s="8" t="s">
        <v>110</v>
      </c>
      <c r="L34" s="8" t="s">
        <v>100</v>
      </c>
    </row>
    <row r="35" spans="2:12">
      <c r="B35" s="18">
        <v>2</v>
      </c>
      <c r="C35" s="8"/>
      <c r="D35" s="8"/>
      <c r="E35" s="8"/>
      <c r="F35" s="8" t="s">
        <v>68</v>
      </c>
      <c r="G35" s="8" t="s">
        <v>125</v>
      </c>
      <c r="H35" s="8">
        <v>255</v>
      </c>
      <c r="I35" s="8"/>
      <c r="J35" s="8" t="s">
        <v>102</v>
      </c>
      <c r="K35" s="8" t="s">
        <v>83</v>
      </c>
      <c r="L35" s="8"/>
    </row>
    <row r="36" spans="2:12">
      <c r="B36" s="18">
        <v>3</v>
      </c>
      <c r="C36" s="8"/>
      <c r="D36" s="8"/>
      <c r="E36" s="8"/>
      <c r="F36" s="8" t="s">
        <v>119</v>
      </c>
      <c r="G36" s="8" t="s">
        <v>105</v>
      </c>
      <c r="H36" s="8">
        <v>4</v>
      </c>
      <c r="I36" s="8"/>
      <c r="J36" s="8" t="s">
        <v>102</v>
      </c>
      <c r="K36" s="8" t="s">
        <v>127</v>
      </c>
      <c r="L36" s="8" t="s">
        <v>133</v>
      </c>
    </row>
    <row r="37" spans="2:12">
      <c r="B37" s="18">
        <v>4</v>
      </c>
      <c r="C37" s="8"/>
      <c r="D37" s="8"/>
      <c r="E37" s="8"/>
      <c r="F37" s="8" t="s">
        <v>120</v>
      </c>
      <c r="G37" s="8" t="s">
        <v>105</v>
      </c>
      <c r="H37" s="8">
        <v>4</v>
      </c>
      <c r="I37" s="8"/>
      <c r="J37" s="8" t="s">
        <v>102</v>
      </c>
      <c r="K37" s="8" t="s">
        <v>128</v>
      </c>
      <c r="L37" s="8" t="s">
        <v>133</v>
      </c>
    </row>
    <row r="38" spans="2:12">
      <c r="B38" s="18">
        <v>5</v>
      </c>
      <c r="C38" s="8"/>
      <c r="D38" s="8"/>
      <c r="E38" s="8"/>
      <c r="F38" s="8" t="s">
        <v>121</v>
      </c>
      <c r="G38" s="8" t="s">
        <v>105</v>
      </c>
      <c r="H38" s="8">
        <v>4</v>
      </c>
      <c r="I38" s="8"/>
      <c r="J38" s="8" t="s">
        <v>102</v>
      </c>
      <c r="K38" s="8" t="s">
        <v>129</v>
      </c>
      <c r="L38" s="8" t="s">
        <v>133</v>
      </c>
    </row>
    <row r="39" spans="2:12">
      <c r="B39" s="18">
        <v>6</v>
      </c>
      <c r="C39" s="8"/>
      <c r="D39" s="8"/>
      <c r="E39" s="8"/>
      <c r="F39" s="8" t="s">
        <v>122</v>
      </c>
      <c r="G39" s="8" t="s">
        <v>125</v>
      </c>
      <c r="H39" s="8">
        <v>255</v>
      </c>
      <c r="I39" s="8" t="s">
        <v>747</v>
      </c>
      <c r="J39" s="8" t="s">
        <v>102</v>
      </c>
      <c r="K39" s="8" t="s">
        <v>130</v>
      </c>
      <c r="L39" s="8"/>
    </row>
    <row r="40" spans="2:12">
      <c r="B40" s="18">
        <v>7</v>
      </c>
      <c r="C40" s="8"/>
      <c r="D40" s="8"/>
      <c r="E40" s="8"/>
      <c r="F40" s="8" t="s">
        <v>123</v>
      </c>
      <c r="G40" s="8" t="s">
        <v>104</v>
      </c>
      <c r="H40" s="8">
        <v>11</v>
      </c>
      <c r="I40" s="8"/>
      <c r="J40" s="8" t="s">
        <v>102</v>
      </c>
      <c r="K40" s="8" t="s">
        <v>131</v>
      </c>
      <c r="L40" s="8" t="s">
        <v>796</v>
      </c>
    </row>
    <row r="41" spans="2:12">
      <c r="B41" s="18">
        <v>8</v>
      </c>
      <c r="C41" s="8"/>
      <c r="D41" s="8"/>
      <c r="E41" s="8"/>
      <c r="F41" s="8" t="s">
        <v>124</v>
      </c>
      <c r="G41" s="8" t="s">
        <v>125</v>
      </c>
      <c r="H41" s="8">
        <v>255</v>
      </c>
      <c r="I41" s="8"/>
      <c r="J41" s="8" t="s">
        <v>102</v>
      </c>
      <c r="K41" s="8" t="s">
        <v>126</v>
      </c>
      <c r="L41" s="8" t="s">
        <v>126</v>
      </c>
    </row>
    <row r="42" spans="2:12">
      <c r="B42" s="18">
        <v>9</v>
      </c>
      <c r="C42" s="8"/>
      <c r="D42" s="8"/>
      <c r="E42" s="8" t="s">
        <v>102</v>
      </c>
      <c r="F42" s="33" t="s">
        <v>195</v>
      </c>
      <c r="G42" s="33" t="s">
        <v>104</v>
      </c>
      <c r="H42" s="33">
        <v>11</v>
      </c>
      <c r="I42" s="8"/>
      <c r="J42" s="33" t="s">
        <v>102</v>
      </c>
      <c r="K42" s="8" t="s">
        <v>794</v>
      </c>
      <c r="L42" s="8"/>
    </row>
    <row r="43" spans="2:12">
      <c r="B43" s="18">
        <v>10</v>
      </c>
      <c r="C43" s="8"/>
      <c r="D43" s="8"/>
      <c r="E43" s="8"/>
      <c r="F43" s="8" t="s">
        <v>73</v>
      </c>
      <c r="G43" s="8" t="s">
        <v>106</v>
      </c>
      <c r="H43" s="8"/>
      <c r="I43" s="8"/>
      <c r="J43" s="8"/>
      <c r="K43" s="8" t="s">
        <v>116</v>
      </c>
      <c r="L43" s="8" t="s">
        <v>96</v>
      </c>
    </row>
    <row r="44" spans="2:12">
      <c r="B44" s="18">
        <v>11</v>
      </c>
      <c r="C44" s="8"/>
      <c r="D44" s="8"/>
      <c r="E44" s="8"/>
      <c r="F44" s="8" t="s">
        <v>74</v>
      </c>
      <c r="G44" s="8" t="s">
        <v>106</v>
      </c>
      <c r="H44" s="8"/>
      <c r="I44" s="8"/>
      <c r="J44" s="8"/>
      <c r="K44" s="8" t="s">
        <v>117</v>
      </c>
      <c r="L44" s="8" t="s">
        <v>96</v>
      </c>
    </row>
    <row r="46" spans="2:12">
      <c r="B46" s="224" t="s">
        <v>245</v>
      </c>
      <c r="C46" s="225"/>
      <c r="D46" s="225"/>
      <c r="E46" s="225"/>
      <c r="F46" s="226"/>
      <c r="G46" s="27"/>
      <c r="H46" s="27"/>
      <c r="I46" s="27"/>
      <c r="J46" s="27"/>
      <c r="K46" s="27"/>
      <c r="L46" s="27"/>
    </row>
    <row r="47" spans="2:12">
      <c r="B47" s="28" t="s">
        <v>76</v>
      </c>
      <c r="C47" s="29" t="s">
        <v>97</v>
      </c>
      <c r="D47" s="29" t="s">
        <v>78</v>
      </c>
      <c r="E47" s="30" t="s">
        <v>80</v>
      </c>
      <c r="F47" s="30" t="s">
        <v>82</v>
      </c>
      <c r="G47" s="30" t="s">
        <v>84</v>
      </c>
      <c r="H47" s="30" t="s">
        <v>86</v>
      </c>
      <c r="I47" s="30" t="s">
        <v>88</v>
      </c>
      <c r="J47" s="30" t="s">
        <v>90</v>
      </c>
      <c r="K47" s="30" t="s">
        <v>92</v>
      </c>
      <c r="L47" s="30" t="s">
        <v>94</v>
      </c>
    </row>
    <row r="48" spans="2:12">
      <c r="B48" s="31">
        <v>1</v>
      </c>
      <c r="C48" s="32" t="s">
        <v>101</v>
      </c>
      <c r="D48" s="32"/>
      <c r="E48" s="32"/>
      <c r="F48" s="32" t="s">
        <v>66</v>
      </c>
      <c r="G48" s="32" t="s">
        <v>103</v>
      </c>
      <c r="H48" s="32">
        <v>11</v>
      </c>
      <c r="I48" s="32"/>
      <c r="J48" s="32" t="s">
        <v>101</v>
      </c>
      <c r="K48" s="32" t="s">
        <v>109</v>
      </c>
      <c r="L48" s="32" t="s">
        <v>99</v>
      </c>
    </row>
    <row r="49" spans="2:12">
      <c r="B49" s="31">
        <v>2</v>
      </c>
      <c r="C49" s="32"/>
      <c r="D49" s="32"/>
      <c r="E49" s="32"/>
      <c r="F49" s="32" t="s">
        <v>132</v>
      </c>
      <c r="G49" s="8" t="s">
        <v>125</v>
      </c>
      <c r="H49" s="8">
        <v>255</v>
      </c>
      <c r="I49" s="32"/>
      <c r="J49" s="32" t="s">
        <v>101</v>
      </c>
      <c r="K49" s="32" t="s">
        <v>194</v>
      </c>
      <c r="L49" s="32"/>
    </row>
    <row r="51" spans="2:12">
      <c r="B51" s="208" t="s">
        <v>140</v>
      </c>
      <c r="C51" s="209"/>
      <c r="D51" s="209"/>
      <c r="E51" s="209"/>
      <c r="F51" s="210"/>
    </row>
    <row r="52" spans="2:12">
      <c r="B52" s="21" t="s">
        <v>77</v>
      </c>
      <c r="C52" s="17" t="s">
        <v>98</v>
      </c>
      <c r="D52" s="17" t="s">
        <v>79</v>
      </c>
      <c r="E52" s="17" t="s">
        <v>81</v>
      </c>
      <c r="F52" s="17" t="s">
        <v>83</v>
      </c>
      <c r="G52" s="17" t="s">
        <v>85</v>
      </c>
      <c r="H52" s="17" t="s">
        <v>87</v>
      </c>
      <c r="I52" s="17" t="s">
        <v>89</v>
      </c>
      <c r="J52" s="17" t="s">
        <v>91</v>
      </c>
      <c r="K52" s="17" t="s">
        <v>93</v>
      </c>
      <c r="L52" s="17" t="s">
        <v>95</v>
      </c>
    </row>
    <row r="53" spans="2:12">
      <c r="B53" s="18">
        <v>1</v>
      </c>
      <c r="C53" s="8" t="s">
        <v>102</v>
      </c>
      <c r="D53" s="8"/>
      <c r="E53" s="8"/>
      <c r="F53" s="8" t="s">
        <v>67</v>
      </c>
      <c r="G53" s="8" t="s">
        <v>104</v>
      </c>
      <c r="H53" s="8">
        <v>11</v>
      </c>
      <c r="I53" s="8"/>
      <c r="J53" s="8" t="s">
        <v>102</v>
      </c>
      <c r="K53" s="8" t="s">
        <v>110</v>
      </c>
      <c r="L53" s="8" t="s">
        <v>100</v>
      </c>
    </row>
    <row r="54" spans="2:12">
      <c r="B54" s="18">
        <v>2</v>
      </c>
      <c r="C54" s="8"/>
      <c r="D54" s="8"/>
      <c r="E54" s="8"/>
      <c r="F54" s="8" t="s">
        <v>68</v>
      </c>
      <c r="G54" s="8" t="s">
        <v>125</v>
      </c>
      <c r="H54" s="8">
        <v>255</v>
      </c>
      <c r="I54" s="8"/>
      <c r="J54" s="8" t="s">
        <v>102</v>
      </c>
      <c r="K54" s="8" t="s">
        <v>83</v>
      </c>
      <c r="L54" s="8"/>
    </row>
    <row r="55" spans="2:12">
      <c r="B55" s="18">
        <v>3</v>
      </c>
      <c r="C55" s="8"/>
      <c r="D55" s="8"/>
      <c r="E55" s="8"/>
      <c r="F55" s="8" t="s">
        <v>122</v>
      </c>
      <c r="G55" s="8" t="s">
        <v>125</v>
      </c>
      <c r="H55" s="8">
        <v>255</v>
      </c>
      <c r="I55" s="8" t="s">
        <v>747</v>
      </c>
      <c r="J55" s="8" t="s">
        <v>102</v>
      </c>
      <c r="K55" s="8" t="s">
        <v>130</v>
      </c>
      <c r="L55" s="8"/>
    </row>
    <row r="56" spans="2:12">
      <c r="B56" s="18">
        <v>4</v>
      </c>
      <c r="C56" s="8"/>
      <c r="D56" s="8"/>
      <c r="E56" s="8"/>
      <c r="F56" s="8" t="s">
        <v>141</v>
      </c>
      <c r="G56" s="8" t="s">
        <v>125</v>
      </c>
      <c r="H56" s="8">
        <v>255</v>
      </c>
      <c r="I56" s="8"/>
      <c r="J56" s="8"/>
      <c r="K56" s="8" t="s">
        <v>142</v>
      </c>
      <c r="L56" s="8"/>
    </row>
    <row r="57" spans="2:12">
      <c r="B57" s="18">
        <v>5</v>
      </c>
      <c r="C57" s="8"/>
      <c r="D57" s="8"/>
      <c r="E57" s="8" t="s">
        <v>102</v>
      </c>
      <c r="F57" s="8" t="s">
        <v>134</v>
      </c>
      <c r="G57" s="8" t="s">
        <v>104</v>
      </c>
      <c r="H57" s="8">
        <v>11</v>
      </c>
      <c r="I57" s="8"/>
      <c r="J57" s="8" t="s">
        <v>102</v>
      </c>
      <c r="K57" s="8" t="s">
        <v>137</v>
      </c>
      <c r="L57" s="8"/>
    </row>
    <row r="58" spans="2:12">
      <c r="B58" s="18">
        <v>6</v>
      </c>
      <c r="C58" s="8"/>
      <c r="D58" s="8"/>
      <c r="E58" s="8"/>
      <c r="F58" s="33" t="s">
        <v>789</v>
      </c>
      <c r="G58" s="33" t="s">
        <v>105</v>
      </c>
      <c r="H58" s="8">
        <v>4</v>
      </c>
      <c r="I58" s="8">
        <v>0</v>
      </c>
      <c r="J58" s="8" t="s">
        <v>102</v>
      </c>
      <c r="K58" s="8" t="s">
        <v>790</v>
      </c>
      <c r="L58" s="8" t="s">
        <v>797</v>
      </c>
    </row>
    <row r="59" spans="2:12">
      <c r="B59" s="18">
        <v>7</v>
      </c>
      <c r="C59" s="8"/>
      <c r="D59" s="8"/>
      <c r="E59" s="8"/>
      <c r="F59" s="8" t="s">
        <v>73</v>
      </c>
      <c r="G59" s="8" t="s">
        <v>106</v>
      </c>
      <c r="H59" s="8"/>
      <c r="I59" s="8"/>
      <c r="J59" s="8"/>
      <c r="K59" s="8" t="s">
        <v>116</v>
      </c>
      <c r="L59" s="8" t="s">
        <v>96</v>
      </c>
    </row>
    <row r="60" spans="2:12">
      <c r="B60" s="18">
        <v>8</v>
      </c>
      <c r="C60" s="8"/>
      <c r="D60" s="8"/>
      <c r="E60" s="8"/>
      <c r="F60" s="8" t="s">
        <v>74</v>
      </c>
      <c r="G60" s="8" t="s">
        <v>106</v>
      </c>
      <c r="H60" s="8"/>
      <c r="I60" s="8"/>
      <c r="J60" s="8"/>
      <c r="K60" s="8" t="s">
        <v>117</v>
      </c>
      <c r="L60" s="8" t="s">
        <v>96</v>
      </c>
    </row>
    <row r="62" spans="2:12">
      <c r="B62" s="144" t="s">
        <v>143</v>
      </c>
      <c r="C62" s="129"/>
      <c r="D62" s="129"/>
      <c r="E62" s="129"/>
      <c r="F62" s="130"/>
    </row>
    <row r="63" spans="2:12">
      <c r="B63" s="131" t="s">
        <v>77</v>
      </c>
      <c r="C63" s="17" t="s">
        <v>98</v>
      </c>
      <c r="D63" s="17" t="s">
        <v>79</v>
      </c>
      <c r="E63" s="17" t="s">
        <v>81</v>
      </c>
      <c r="F63" s="17" t="s">
        <v>83</v>
      </c>
      <c r="G63" s="17" t="s">
        <v>85</v>
      </c>
      <c r="H63" s="17" t="s">
        <v>87</v>
      </c>
      <c r="I63" s="17" t="s">
        <v>89</v>
      </c>
      <c r="J63" s="17" t="s">
        <v>91</v>
      </c>
      <c r="K63" s="17" t="s">
        <v>93</v>
      </c>
      <c r="L63" s="17" t="s">
        <v>95</v>
      </c>
    </row>
    <row r="64" spans="2:12">
      <c r="B64" s="18">
        <v>1</v>
      </c>
      <c r="C64" s="8" t="s">
        <v>102</v>
      </c>
      <c r="D64" s="8"/>
      <c r="E64" s="8"/>
      <c r="F64" s="8" t="s">
        <v>67</v>
      </c>
      <c r="G64" s="8" t="s">
        <v>104</v>
      </c>
      <c r="H64" s="8">
        <v>11</v>
      </c>
      <c r="I64" s="8"/>
      <c r="J64" s="8" t="s">
        <v>102</v>
      </c>
      <c r="K64" s="8" t="s">
        <v>110</v>
      </c>
      <c r="L64" s="8" t="s">
        <v>100</v>
      </c>
    </row>
    <row r="65" spans="2:12">
      <c r="B65" s="18">
        <v>2</v>
      </c>
      <c r="C65" s="8"/>
      <c r="D65" s="8"/>
      <c r="E65" s="8"/>
      <c r="F65" s="8" t="s">
        <v>145</v>
      </c>
      <c r="G65" s="8" t="s">
        <v>104</v>
      </c>
      <c r="H65" s="8">
        <v>11</v>
      </c>
      <c r="I65" s="8"/>
      <c r="J65" s="8" t="s">
        <v>102</v>
      </c>
      <c r="K65" s="8" t="s">
        <v>791</v>
      </c>
      <c r="L65" s="8" t="s">
        <v>792</v>
      </c>
    </row>
    <row r="66" spans="2:12">
      <c r="B66" s="18">
        <v>3</v>
      </c>
      <c r="C66" s="8"/>
      <c r="D66" s="8"/>
      <c r="E66" s="8" t="s">
        <v>102</v>
      </c>
      <c r="F66" s="8" t="s">
        <v>135</v>
      </c>
      <c r="G66" s="8" t="s">
        <v>104</v>
      </c>
      <c r="H66" s="8">
        <v>11</v>
      </c>
      <c r="I66" s="8"/>
      <c r="J66" s="8" t="s">
        <v>102</v>
      </c>
      <c r="K66" s="8" t="s">
        <v>138</v>
      </c>
      <c r="L66" s="8"/>
    </row>
    <row r="67" spans="2:12">
      <c r="B67" s="18">
        <v>4</v>
      </c>
      <c r="C67" s="8"/>
      <c r="D67" s="8"/>
      <c r="E67" s="8" t="s">
        <v>102</v>
      </c>
      <c r="F67" s="8" t="s">
        <v>136</v>
      </c>
      <c r="G67" s="8" t="s">
        <v>104</v>
      </c>
      <c r="H67" s="8">
        <v>11</v>
      </c>
      <c r="I67" s="8"/>
      <c r="J67" s="8" t="s">
        <v>102</v>
      </c>
      <c r="K67" s="8" t="s">
        <v>139</v>
      </c>
      <c r="L67" s="8"/>
    </row>
    <row r="68" spans="2:12">
      <c r="B68" s="18">
        <v>5</v>
      </c>
      <c r="C68" s="8"/>
      <c r="D68" s="8"/>
      <c r="E68" s="8"/>
      <c r="F68" s="8" t="s">
        <v>73</v>
      </c>
      <c r="G68" s="8" t="s">
        <v>106</v>
      </c>
      <c r="H68" s="8"/>
      <c r="I68" s="8"/>
      <c r="J68" s="8"/>
      <c r="K68" s="8" t="s">
        <v>116</v>
      </c>
      <c r="L68" s="8" t="s">
        <v>96</v>
      </c>
    </row>
    <row r="69" spans="2:12">
      <c r="B69" s="18">
        <v>6</v>
      </c>
      <c r="C69" s="8"/>
      <c r="D69" s="8"/>
      <c r="E69" s="8"/>
      <c r="F69" s="8" t="s">
        <v>74</v>
      </c>
      <c r="G69" s="8" t="s">
        <v>106</v>
      </c>
      <c r="H69" s="8"/>
      <c r="I69" s="8"/>
      <c r="J69" s="8"/>
      <c r="K69" s="8" t="s">
        <v>117</v>
      </c>
      <c r="L69" s="8" t="s">
        <v>96</v>
      </c>
    </row>
    <row r="71" spans="2:12">
      <c r="B71" s="144" t="s">
        <v>144</v>
      </c>
      <c r="C71" s="129"/>
      <c r="D71" s="129"/>
      <c r="E71" s="129"/>
      <c r="F71" s="130"/>
    </row>
    <row r="72" spans="2:12">
      <c r="B72" s="131" t="s">
        <v>77</v>
      </c>
      <c r="C72" s="17" t="s">
        <v>98</v>
      </c>
      <c r="D72" s="17" t="s">
        <v>79</v>
      </c>
      <c r="E72" s="17" t="s">
        <v>81</v>
      </c>
      <c r="F72" s="17" t="s">
        <v>83</v>
      </c>
      <c r="G72" s="17" t="s">
        <v>85</v>
      </c>
      <c r="H72" s="17" t="s">
        <v>87</v>
      </c>
      <c r="I72" s="17" t="s">
        <v>89</v>
      </c>
      <c r="J72" s="17" t="s">
        <v>91</v>
      </c>
      <c r="K72" s="17" t="s">
        <v>93</v>
      </c>
      <c r="L72" s="17" t="s">
        <v>95</v>
      </c>
    </row>
    <row r="73" spans="2:12">
      <c r="B73" s="18">
        <v>1</v>
      </c>
      <c r="C73" s="8" t="s">
        <v>102</v>
      </c>
      <c r="D73" s="8"/>
      <c r="E73" s="8"/>
      <c r="F73" s="8" t="s">
        <v>67</v>
      </c>
      <c r="G73" s="8" t="s">
        <v>104</v>
      </c>
      <c r="H73" s="8">
        <v>11</v>
      </c>
      <c r="I73" s="8"/>
      <c r="J73" s="8" t="s">
        <v>102</v>
      </c>
      <c r="K73" s="8" t="s">
        <v>110</v>
      </c>
      <c r="L73" s="8" t="s">
        <v>100</v>
      </c>
    </row>
    <row r="74" spans="2:12">
      <c r="B74" s="18">
        <v>2</v>
      </c>
      <c r="C74" s="8"/>
      <c r="D74" s="8"/>
      <c r="E74" s="8" t="s">
        <v>102</v>
      </c>
      <c r="F74" s="8" t="s">
        <v>134</v>
      </c>
      <c r="G74" s="8" t="s">
        <v>104</v>
      </c>
      <c r="H74" s="8">
        <v>11</v>
      </c>
      <c r="I74" s="8"/>
      <c r="J74" s="8" t="s">
        <v>102</v>
      </c>
      <c r="K74" s="8" t="s">
        <v>137</v>
      </c>
      <c r="L74" s="8"/>
    </row>
    <row r="75" spans="2:12">
      <c r="B75" s="18">
        <v>3</v>
      </c>
      <c r="C75" s="8"/>
      <c r="D75" s="8"/>
      <c r="E75" s="8" t="s">
        <v>102</v>
      </c>
      <c r="F75" s="8" t="s">
        <v>136</v>
      </c>
      <c r="G75" s="8" t="s">
        <v>104</v>
      </c>
      <c r="H75" s="8">
        <v>11</v>
      </c>
      <c r="I75" s="8"/>
      <c r="J75" s="8" t="s">
        <v>102</v>
      </c>
      <c r="K75" s="8" t="s">
        <v>139</v>
      </c>
      <c r="L75" s="8"/>
    </row>
    <row r="76" spans="2:12">
      <c r="B76" s="18">
        <v>4</v>
      </c>
      <c r="C76" s="8"/>
      <c r="D76" s="8"/>
      <c r="E76" s="8"/>
      <c r="F76" s="8" t="s">
        <v>73</v>
      </c>
      <c r="G76" s="8" t="s">
        <v>106</v>
      </c>
      <c r="H76" s="8"/>
      <c r="I76" s="8"/>
      <c r="J76" s="8"/>
      <c r="K76" s="8" t="s">
        <v>116</v>
      </c>
      <c r="L76" s="8" t="s">
        <v>96</v>
      </c>
    </row>
    <row r="77" spans="2:12">
      <c r="B77" s="18">
        <v>5</v>
      </c>
      <c r="C77" s="8"/>
      <c r="D77" s="8"/>
      <c r="E77" s="8"/>
      <c r="F77" s="8" t="s">
        <v>74</v>
      </c>
      <c r="G77" s="8" t="s">
        <v>106</v>
      </c>
      <c r="H77" s="8"/>
      <c r="I77" s="8"/>
      <c r="J77" s="8"/>
      <c r="K77" s="8" t="s">
        <v>117</v>
      </c>
      <c r="L77" s="8" t="s">
        <v>96</v>
      </c>
    </row>
    <row r="80" spans="2:12">
      <c r="B80" s="144" t="s">
        <v>793</v>
      </c>
      <c r="C80" s="129"/>
      <c r="D80" s="129"/>
      <c r="E80" s="129"/>
      <c r="F80" s="130"/>
    </row>
    <row r="81" spans="2:12">
      <c r="B81" s="131" t="s">
        <v>77</v>
      </c>
      <c r="C81" s="17" t="s">
        <v>98</v>
      </c>
      <c r="D81" s="17" t="s">
        <v>79</v>
      </c>
      <c r="E81" s="17" t="s">
        <v>81</v>
      </c>
      <c r="F81" s="17" t="s">
        <v>83</v>
      </c>
      <c r="G81" s="17" t="s">
        <v>85</v>
      </c>
      <c r="H81" s="17" t="s">
        <v>87</v>
      </c>
      <c r="I81" s="17" t="s">
        <v>89</v>
      </c>
      <c r="J81" s="17" t="s">
        <v>91</v>
      </c>
      <c r="K81" s="17" t="s">
        <v>93</v>
      </c>
      <c r="L81" s="17" t="s">
        <v>95</v>
      </c>
    </row>
    <row r="82" spans="2:12">
      <c r="B82" s="18">
        <v>1</v>
      </c>
      <c r="C82" s="8" t="s">
        <v>102</v>
      </c>
      <c r="D82" s="8"/>
      <c r="E82" s="8"/>
      <c r="F82" s="8" t="s">
        <v>67</v>
      </c>
      <c r="G82" s="8" t="s">
        <v>104</v>
      </c>
      <c r="H82" s="8">
        <v>11</v>
      </c>
      <c r="I82" s="8"/>
      <c r="J82" s="8" t="s">
        <v>102</v>
      </c>
      <c r="K82" s="8" t="s">
        <v>110</v>
      </c>
      <c r="L82" s="8" t="s">
        <v>100</v>
      </c>
    </row>
    <row r="83" spans="2:12">
      <c r="B83" s="18">
        <v>2</v>
      </c>
      <c r="C83" s="8"/>
      <c r="D83" s="8"/>
      <c r="E83" s="8"/>
      <c r="F83" s="33" t="s">
        <v>106</v>
      </c>
      <c r="G83" s="8" t="s">
        <v>106</v>
      </c>
      <c r="H83" s="8"/>
      <c r="I83" s="8"/>
      <c r="J83" s="8" t="s">
        <v>102</v>
      </c>
      <c r="K83" s="8" t="s">
        <v>748</v>
      </c>
      <c r="L83" s="8" t="s">
        <v>749</v>
      </c>
    </row>
    <row r="84" spans="2:12">
      <c r="B84" s="18">
        <v>3</v>
      </c>
      <c r="C84" s="8"/>
      <c r="D84" s="8"/>
      <c r="E84" s="8" t="s">
        <v>102</v>
      </c>
      <c r="F84" s="8" t="s">
        <v>134</v>
      </c>
      <c r="G84" s="8" t="s">
        <v>104</v>
      </c>
      <c r="H84" s="8">
        <v>11</v>
      </c>
      <c r="I84" s="8"/>
      <c r="J84" s="8" t="s">
        <v>102</v>
      </c>
      <c r="K84" s="8" t="s">
        <v>137</v>
      </c>
      <c r="L84" s="8"/>
    </row>
    <row r="85" spans="2:12">
      <c r="B85" s="18">
        <v>4</v>
      </c>
      <c r="C85" s="8"/>
      <c r="D85" s="8"/>
      <c r="E85" s="8" t="s">
        <v>102</v>
      </c>
      <c r="F85" s="33" t="s">
        <v>136</v>
      </c>
      <c r="G85" s="33" t="s">
        <v>104</v>
      </c>
      <c r="H85" s="8">
        <v>11</v>
      </c>
      <c r="I85" s="8"/>
      <c r="J85" s="8" t="s">
        <v>102</v>
      </c>
      <c r="K85" s="8" t="s">
        <v>139</v>
      </c>
      <c r="L85" s="8"/>
    </row>
    <row r="86" spans="2:12">
      <c r="B86" s="18">
        <v>5</v>
      </c>
      <c r="C86" s="8"/>
      <c r="D86" s="8"/>
      <c r="E86" s="8"/>
      <c r="F86" s="8" t="s">
        <v>73</v>
      </c>
      <c r="G86" s="8" t="s">
        <v>106</v>
      </c>
      <c r="H86" s="8"/>
      <c r="I86" s="8"/>
      <c r="J86" s="8"/>
      <c r="K86" s="8" t="s">
        <v>116</v>
      </c>
      <c r="L86" s="8" t="s">
        <v>96</v>
      </c>
    </row>
    <row r="87" spans="2:12">
      <c r="B87" s="18">
        <v>6</v>
      </c>
      <c r="C87" s="8"/>
      <c r="D87" s="8"/>
      <c r="E87" s="8"/>
      <c r="F87" s="8" t="s">
        <v>74</v>
      </c>
      <c r="G87" s="8" t="s">
        <v>106</v>
      </c>
      <c r="H87" s="8"/>
      <c r="I87" s="8"/>
      <c r="J87" s="8"/>
      <c r="K87" s="8" t="s">
        <v>117</v>
      </c>
      <c r="L87" s="8" t="s">
        <v>96</v>
      </c>
    </row>
  </sheetData>
  <mergeCells count="9">
    <mergeCell ref="B51:F51"/>
    <mergeCell ref="B32:F32"/>
    <mergeCell ref="B46:F46"/>
    <mergeCell ref="N5:P6"/>
    <mergeCell ref="B25:F25"/>
    <mergeCell ref="G2:J3"/>
    <mergeCell ref="B2:F3"/>
    <mergeCell ref="B10:F10"/>
    <mergeCell ref="B5:G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5267A-989D-A04F-9D9E-99AC21E8E528}">
  <dimension ref="B2:H69"/>
  <sheetViews>
    <sheetView workbookViewId="0">
      <selection activeCell="G29" sqref="G29"/>
    </sheetView>
  </sheetViews>
  <sheetFormatPr baseColWidth="10" defaultRowHeight="20"/>
  <cols>
    <col min="4" max="4" width="12.140625" bestFit="1" customWidth="1"/>
  </cols>
  <sheetData>
    <row r="2" spans="2:8" ht="27">
      <c r="B2" s="92" t="s">
        <v>596</v>
      </c>
      <c r="C2" s="93"/>
      <c r="D2" s="93"/>
      <c r="E2" s="93"/>
      <c r="F2" s="93"/>
      <c r="G2" s="93"/>
      <c r="H2" s="94"/>
    </row>
    <row r="3" spans="2:8">
      <c r="B3" s="70"/>
      <c r="C3" s="11"/>
      <c r="D3" s="11"/>
      <c r="E3" s="11"/>
      <c r="F3" s="11"/>
      <c r="G3" s="11"/>
      <c r="H3" s="71"/>
    </row>
    <row r="4" spans="2:8">
      <c r="B4" s="70" t="s">
        <v>597</v>
      </c>
      <c r="C4" s="11"/>
      <c r="D4" s="11"/>
      <c r="E4" s="11"/>
      <c r="F4" s="11"/>
      <c r="G4" s="11"/>
      <c r="H4" s="71"/>
    </row>
    <row r="5" spans="2:8">
      <c r="B5" s="70"/>
      <c r="C5" s="11"/>
      <c r="D5" s="11"/>
      <c r="E5" s="11"/>
      <c r="F5" s="11"/>
      <c r="G5" s="11"/>
      <c r="H5" s="71"/>
    </row>
    <row r="6" spans="2:8">
      <c r="B6" s="70" t="s">
        <v>598</v>
      </c>
      <c r="C6" s="11"/>
      <c r="D6" s="11"/>
      <c r="E6" s="11"/>
      <c r="F6" s="11"/>
      <c r="G6" s="11"/>
      <c r="H6" s="71"/>
    </row>
    <row r="7" spans="2:8">
      <c r="B7" s="73" t="s">
        <v>599</v>
      </c>
      <c r="C7" s="48"/>
      <c r="D7" s="48"/>
      <c r="E7" s="48"/>
      <c r="F7" s="48"/>
      <c r="G7" s="48"/>
      <c r="H7" s="74"/>
    </row>
    <row r="10" spans="2:8" ht="27">
      <c r="B10" s="92" t="s">
        <v>602</v>
      </c>
      <c r="C10" s="93"/>
      <c r="D10" s="93"/>
      <c r="E10" s="93"/>
      <c r="F10" s="93"/>
      <c r="G10" s="93"/>
      <c r="H10" s="94"/>
    </row>
    <row r="11" spans="2:8">
      <c r="B11" s="70"/>
      <c r="C11" s="11"/>
      <c r="D11" s="11"/>
      <c r="E11" s="11"/>
      <c r="F11" s="11"/>
      <c r="G11" s="11"/>
      <c r="H11" s="71"/>
    </row>
    <row r="12" spans="2:8">
      <c r="B12" s="95" t="s">
        <v>610</v>
      </c>
      <c r="C12" s="96"/>
      <c r="D12" s="11"/>
      <c r="E12" s="11"/>
      <c r="F12" s="11"/>
      <c r="G12" s="11"/>
      <c r="H12" s="71"/>
    </row>
    <row r="13" spans="2:8">
      <c r="B13" s="70" t="s">
        <v>603</v>
      </c>
      <c r="C13" s="11" t="s">
        <v>611</v>
      </c>
      <c r="D13" s="11"/>
      <c r="E13" s="11"/>
      <c r="F13" s="11"/>
      <c r="G13" s="11"/>
      <c r="H13" s="71"/>
    </row>
    <row r="14" spans="2:8">
      <c r="B14" s="70" t="s">
        <v>604</v>
      </c>
      <c r="C14" s="11" t="s">
        <v>612</v>
      </c>
      <c r="D14" s="11"/>
      <c r="E14" s="11"/>
      <c r="F14" s="11"/>
      <c r="G14" s="11"/>
      <c r="H14" s="71"/>
    </row>
    <row r="15" spans="2:8">
      <c r="B15" s="70" t="s">
        <v>605</v>
      </c>
      <c r="C15" s="11" t="s">
        <v>618</v>
      </c>
      <c r="D15" s="11"/>
      <c r="E15" s="11"/>
      <c r="F15" s="11"/>
      <c r="G15" s="11"/>
      <c r="H15" s="71"/>
    </row>
    <row r="16" spans="2:8">
      <c r="B16" s="70" t="s">
        <v>606</v>
      </c>
      <c r="C16" s="11" t="s">
        <v>622</v>
      </c>
      <c r="D16" s="11"/>
      <c r="E16" s="11"/>
      <c r="F16" s="11"/>
      <c r="G16" s="11"/>
      <c r="H16" s="71"/>
    </row>
    <row r="17" spans="2:8">
      <c r="B17" s="70" t="s">
        <v>607</v>
      </c>
      <c r="C17" s="11" t="s">
        <v>619</v>
      </c>
      <c r="D17" s="11"/>
      <c r="E17" s="11"/>
      <c r="F17" s="11"/>
      <c r="G17" s="11"/>
      <c r="H17" s="71"/>
    </row>
    <row r="18" spans="2:8">
      <c r="B18" s="70"/>
      <c r="C18" s="11"/>
      <c r="D18" s="11"/>
      <c r="E18" s="11"/>
      <c r="F18" s="11"/>
      <c r="G18" s="11"/>
      <c r="H18" s="71"/>
    </row>
    <row r="19" spans="2:8">
      <c r="B19" s="70" t="s">
        <v>608</v>
      </c>
      <c r="C19" s="11" t="s">
        <v>609</v>
      </c>
      <c r="D19" s="11"/>
      <c r="E19" s="11"/>
      <c r="F19" s="11"/>
      <c r="G19" s="11"/>
      <c r="H19" s="71"/>
    </row>
    <row r="20" spans="2:8">
      <c r="B20" s="70"/>
      <c r="C20" s="11"/>
      <c r="D20" s="11"/>
      <c r="E20" s="11"/>
      <c r="F20" s="11"/>
      <c r="G20" s="11"/>
      <c r="H20" s="71"/>
    </row>
    <row r="21" spans="2:8">
      <c r="B21" s="95" t="s">
        <v>615</v>
      </c>
      <c r="C21" s="96"/>
      <c r="D21" s="11"/>
      <c r="E21" s="11"/>
      <c r="F21" s="11"/>
      <c r="G21" s="11"/>
      <c r="H21" s="71"/>
    </row>
    <row r="22" spans="2:8">
      <c r="B22" s="70" t="s">
        <v>616</v>
      </c>
      <c r="C22" s="11"/>
      <c r="D22" s="11"/>
      <c r="E22" s="11"/>
      <c r="F22" s="11"/>
      <c r="G22" s="11"/>
      <c r="H22" s="71"/>
    </row>
    <row r="23" spans="2:8">
      <c r="B23" s="70"/>
      <c r="C23" s="11"/>
      <c r="D23" s="11"/>
      <c r="E23" s="11"/>
      <c r="F23" s="11"/>
      <c r="G23" s="11"/>
      <c r="H23" s="71"/>
    </row>
    <row r="24" spans="2:8">
      <c r="B24" s="95" t="s">
        <v>614</v>
      </c>
      <c r="C24" s="96"/>
      <c r="D24" s="11"/>
      <c r="E24" s="11"/>
      <c r="F24" s="11"/>
      <c r="G24" s="11"/>
      <c r="H24" s="71"/>
    </row>
    <row r="25" spans="2:8">
      <c r="B25" s="70" t="s">
        <v>613</v>
      </c>
      <c r="C25" s="11"/>
      <c r="D25" s="11"/>
      <c r="E25" s="11"/>
      <c r="F25" s="11"/>
      <c r="G25" s="11"/>
      <c r="H25" s="71"/>
    </row>
    <row r="26" spans="2:8">
      <c r="B26" s="70"/>
      <c r="C26" s="11"/>
      <c r="D26" s="11"/>
      <c r="E26" s="11"/>
      <c r="F26" s="11"/>
      <c r="G26" s="11"/>
      <c r="H26" s="71"/>
    </row>
    <row r="27" spans="2:8">
      <c r="B27" s="70" t="s">
        <v>617</v>
      </c>
      <c r="C27" s="11"/>
      <c r="D27" s="11"/>
      <c r="E27" s="11"/>
      <c r="F27" s="11"/>
      <c r="G27" s="11"/>
      <c r="H27" s="71"/>
    </row>
    <row r="28" spans="2:8">
      <c r="B28" s="70" t="s">
        <v>627</v>
      </c>
      <c r="C28" s="11">
        <v>80</v>
      </c>
      <c r="D28" s="11"/>
      <c r="E28" s="11"/>
      <c r="F28" s="11"/>
      <c r="G28" s="11"/>
      <c r="H28" s="71"/>
    </row>
    <row r="29" spans="2:8">
      <c r="B29" s="70" t="s">
        <v>458</v>
      </c>
      <c r="C29" s="11">
        <v>180</v>
      </c>
      <c r="D29" s="11"/>
      <c r="E29" s="11"/>
      <c r="F29" s="11"/>
      <c r="G29" s="11"/>
      <c r="H29" s="71"/>
    </row>
    <row r="30" spans="2:8">
      <c r="B30" s="70" t="s">
        <v>628</v>
      </c>
      <c r="C30" s="11">
        <v>30</v>
      </c>
      <c r="D30" s="11"/>
      <c r="E30" s="11"/>
      <c r="F30" s="11"/>
      <c r="G30" s="11"/>
      <c r="H30" s="71"/>
    </row>
    <row r="31" spans="2:8">
      <c r="B31" s="70" t="s">
        <v>113</v>
      </c>
      <c r="C31" s="11" t="s">
        <v>603</v>
      </c>
      <c r="D31" s="11"/>
      <c r="E31" s="11"/>
      <c r="F31" s="11"/>
      <c r="G31" s="11"/>
      <c r="H31" s="71"/>
    </row>
    <row r="32" spans="2:8">
      <c r="B32" s="70" t="s">
        <v>626</v>
      </c>
      <c r="C32" s="11"/>
      <c r="D32" s="11">
        <v>1.75</v>
      </c>
      <c r="E32" s="11"/>
      <c r="F32" s="11"/>
      <c r="G32" s="11"/>
      <c r="H32" s="71"/>
    </row>
    <row r="33" spans="2:8">
      <c r="B33" s="70"/>
      <c r="C33" s="11"/>
      <c r="D33" s="11"/>
      <c r="E33" s="11"/>
      <c r="F33" s="11"/>
      <c r="G33" s="11"/>
      <c r="H33" s="71"/>
    </row>
    <row r="34" spans="2:8">
      <c r="B34" s="70" t="s">
        <v>620</v>
      </c>
      <c r="C34" s="9" t="s">
        <v>621</v>
      </c>
      <c r="D34" s="11" t="s">
        <v>737</v>
      </c>
      <c r="E34" s="11"/>
      <c r="F34" s="11"/>
      <c r="G34" s="11"/>
      <c r="H34" s="71"/>
    </row>
    <row r="35" spans="2:8">
      <c r="B35" s="70"/>
      <c r="C35" s="9" t="s">
        <v>621</v>
      </c>
      <c r="D35" s="97">
        <f>(0.0481*C28+0.0234*C29-0.0138*C30-0.4235)*1000/4.186</f>
        <v>1725.3941710463448</v>
      </c>
      <c r="E35" s="11"/>
      <c r="F35" s="11"/>
      <c r="G35" s="11"/>
      <c r="H35" s="71"/>
    </row>
    <row r="36" spans="2:8">
      <c r="B36" s="70" t="s">
        <v>623</v>
      </c>
      <c r="C36" s="11"/>
      <c r="D36" s="11"/>
      <c r="E36" s="9" t="s">
        <v>621</v>
      </c>
      <c r="F36" s="11" t="s">
        <v>624</v>
      </c>
      <c r="G36" s="11"/>
      <c r="H36" s="71"/>
    </row>
    <row r="37" spans="2:8">
      <c r="B37" s="73"/>
      <c r="C37" s="48"/>
      <c r="D37" s="48"/>
      <c r="E37" s="98" t="s">
        <v>625</v>
      </c>
      <c r="F37" s="99">
        <f>D35*D32</f>
        <v>3019.4397993311036</v>
      </c>
      <c r="G37" s="48"/>
      <c r="H37" s="74"/>
    </row>
    <row r="40" spans="2:8" ht="27">
      <c r="B40" s="92" t="s">
        <v>629</v>
      </c>
      <c r="C40" s="93"/>
      <c r="D40" s="93"/>
      <c r="E40" s="93"/>
      <c r="F40" s="93"/>
      <c r="G40" s="93"/>
      <c r="H40" s="94"/>
    </row>
    <row r="41" spans="2:8">
      <c r="B41" s="70"/>
      <c r="C41" s="11"/>
      <c r="D41" s="11"/>
      <c r="E41" s="11"/>
      <c r="F41" s="11"/>
      <c r="G41" s="11"/>
      <c r="H41" s="71"/>
    </row>
    <row r="42" spans="2:8">
      <c r="B42" s="70" t="s">
        <v>724</v>
      </c>
      <c r="C42" s="11"/>
      <c r="D42" s="11"/>
      <c r="E42" s="11"/>
      <c r="F42" s="11"/>
      <c r="G42" s="11"/>
      <c r="H42" s="71"/>
    </row>
    <row r="43" spans="2:8">
      <c r="B43" s="70" t="s">
        <v>630</v>
      </c>
      <c r="C43" s="11"/>
      <c r="D43" s="11"/>
      <c r="E43" s="11"/>
      <c r="F43" s="11"/>
      <c r="G43" s="11"/>
      <c r="H43" s="71"/>
    </row>
    <row r="44" spans="2:8">
      <c r="B44" s="70"/>
      <c r="C44" s="11" t="s">
        <v>631</v>
      </c>
      <c r="D44" s="11"/>
      <c r="E44" s="11" t="s">
        <v>632</v>
      </c>
      <c r="F44" s="11"/>
      <c r="G44" s="11"/>
      <c r="H44" s="71"/>
    </row>
    <row r="45" spans="2:8">
      <c r="B45" s="70" t="s">
        <v>128</v>
      </c>
      <c r="C45" s="11" t="s">
        <v>633</v>
      </c>
      <c r="D45" s="11"/>
      <c r="E45" s="11" t="s">
        <v>634</v>
      </c>
      <c r="F45" s="11"/>
      <c r="G45" s="11"/>
      <c r="H45" s="71"/>
    </row>
    <row r="46" spans="2:8">
      <c r="B46" s="70"/>
      <c r="C46" s="11"/>
      <c r="D46" s="11"/>
      <c r="E46" s="11"/>
      <c r="F46" s="11"/>
      <c r="G46" s="11"/>
      <c r="H46" s="71"/>
    </row>
    <row r="47" spans="2:8">
      <c r="B47" s="70"/>
      <c r="C47" s="100" t="s">
        <v>635</v>
      </c>
      <c r="D47" s="101" t="s">
        <v>631</v>
      </c>
      <c r="E47" s="101"/>
      <c r="F47" s="101" t="s">
        <v>632</v>
      </c>
      <c r="G47" s="11"/>
      <c r="H47" s="71"/>
    </row>
    <row r="48" spans="2:8">
      <c r="B48" s="70"/>
      <c r="C48" s="101" t="s">
        <v>128</v>
      </c>
      <c r="D48" s="102">
        <f>3019*13/100</f>
        <v>392.47</v>
      </c>
      <c r="E48" s="103" t="s">
        <v>636</v>
      </c>
      <c r="F48" s="102">
        <f>3019*20/100</f>
        <v>603.79999999999995</v>
      </c>
      <c r="G48" s="11"/>
      <c r="H48" s="71"/>
    </row>
    <row r="49" spans="2:8">
      <c r="B49" s="70"/>
      <c r="C49" s="101" t="s">
        <v>129</v>
      </c>
      <c r="D49" s="102">
        <f>3019*20/100</f>
        <v>603.79999999999995</v>
      </c>
      <c r="E49" s="103" t="s">
        <v>636</v>
      </c>
      <c r="F49" s="102">
        <f>3019*30/100</f>
        <v>905.7</v>
      </c>
      <c r="G49" s="11"/>
      <c r="H49" s="71"/>
    </row>
    <row r="50" spans="2:8">
      <c r="B50" s="70"/>
      <c r="C50" s="101" t="s">
        <v>127</v>
      </c>
      <c r="D50" s="102">
        <f>3019*50/100</f>
        <v>1509.5</v>
      </c>
      <c r="E50" s="103" t="s">
        <v>636</v>
      </c>
      <c r="F50" s="102">
        <f>3019*65/100</f>
        <v>1962.35</v>
      </c>
      <c r="G50" s="11"/>
      <c r="H50" s="71"/>
    </row>
    <row r="51" spans="2:8">
      <c r="B51" s="70"/>
      <c r="C51" s="123" t="s">
        <v>725</v>
      </c>
      <c r="D51" s="124"/>
      <c r="E51" s="125"/>
      <c r="F51" s="124"/>
      <c r="G51" s="11"/>
      <c r="H51" s="71"/>
    </row>
    <row r="52" spans="2:8">
      <c r="B52" s="73"/>
      <c r="C52" s="48"/>
      <c r="D52" s="48"/>
      <c r="E52" s="48"/>
      <c r="F52" s="48"/>
      <c r="G52" s="48"/>
      <c r="H52" s="74"/>
    </row>
    <row r="55" spans="2:8" ht="27">
      <c r="B55" s="92" t="s">
        <v>637</v>
      </c>
      <c r="C55" s="93"/>
      <c r="D55" s="93"/>
      <c r="E55" s="93"/>
      <c r="F55" s="93"/>
      <c r="G55" s="93"/>
      <c r="H55" s="94"/>
    </row>
    <row r="56" spans="2:8">
      <c r="B56" s="70" t="s">
        <v>638</v>
      </c>
      <c r="C56" s="11"/>
      <c r="D56" s="11"/>
      <c r="E56" s="11"/>
      <c r="F56" s="11"/>
      <c r="G56" s="11"/>
      <c r="H56" s="71"/>
    </row>
    <row r="57" spans="2:8">
      <c r="B57" s="70" t="s">
        <v>639</v>
      </c>
      <c r="C57" s="11"/>
      <c r="D57" s="11"/>
      <c r="E57" s="11"/>
      <c r="F57" s="11"/>
      <c r="G57" s="11"/>
      <c r="H57" s="71"/>
    </row>
    <row r="58" spans="2:8">
      <c r="B58" s="70" t="s">
        <v>640</v>
      </c>
      <c r="C58" s="11"/>
      <c r="D58" s="11"/>
      <c r="E58" s="11"/>
      <c r="F58" s="11"/>
      <c r="G58" s="11"/>
      <c r="H58" s="71"/>
    </row>
    <row r="59" spans="2:8">
      <c r="B59" s="70" t="s">
        <v>617</v>
      </c>
      <c r="C59" s="11"/>
      <c r="D59" s="11"/>
      <c r="E59" s="11"/>
      <c r="F59" s="11"/>
      <c r="G59" s="11"/>
      <c r="H59" s="71"/>
    </row>
    <row r="60" spans="2:8">
      <c r="B60" s="104" t="s">
        <v>644</v>
      </c>
      <c r="C60" s="11"/>
      <c r="D60" s="11"/>
      <c r="E60" s="11"/>
      <c r="F60" s="11"/>
      <c r="G60" s="11"/>
      <c r="H60" s="71"/>
    </row>
    <row r="61" spans="2:8">
      <c r="B61" s="70"/>
      <c r="C61" s="11"/>
      <c r="D61" s="11"/>
      <c r="E61" s="11"/>
      <c r="F61" s="11"/>
      <c r="G61" s="11"/>
      <c r="H61" s="71"/>
    </row>
    <row r="62" spans="2:8">
      <c r="B62" s="70" t="s">
        <v>726</v>
      </c>
      <c r="C62" s="11"/>
      <c r="D62" s="11"/>
      <c r="E62" s="11"/>
      <c r="F62" s="11"/>
      <c r="G62" s="11"/>
      <c r="H62" s="71"/>
    </row>
    <row r="63" spans="2:8">
      <c r="B63" s="70" t="s">
        <v>641</v>
      </c>
      <c r="C63" s="11"/>
      <c r="D63" s="11"/>
      <c r="E63" s="11"/>
      <c r="F63" s="11"/>
      <c r="G63" s="11"/>
      <c r="H63" s="71"/>
    </row>
    <row r="64" spans="2:8">
      <c r="B64" s="70" t="s">
        <v>642</v>
      </c>
      <c r="C64" s="11"/>
      <c r="D64" s="11"/>
      <c r="E64" s="11"/>
      <c r="F64" s="11"/>
      <c r="G64" s="11"/>
      <c r="H64" s="71"/>
    </row>
    <row r="65" spans="2:8">
      <c r="B65" s="105" t="s">
        <v>643</v>
      </c>
      <c r="C65" s="48"/>
      <c r="D65" s="48"/>
      <c r="E65" s="48"/>
      <c r="F65" s="48"/>
      <c r="G65" s="48"/>
      <c r="H65" s="74"/>
    </row>
    <row r="68" spans="2:8" ht="27">
      <c r="B68" s="92" t="s">
        <v>600</v>
      </c>
      <c r="C68" s="93"/>
      <c r="D68" s="93"/>
      <c r="E68" s="93"/>
      <c r="F68" s="93"/>
      <c r="G68" s="93"/>
      <c r="H68" s="94"/>
    </row>
    <row r="69" spans="2:8">
      <c r="B69" s="73" t="s">
        <v>601</v>
      </c>
      <c r="C69" s="48"/>
      <c r="D69" s="48"/>
      <c r="E69" s="48"/>
      <c r="F69" s="48"/>
      <c r="G69" s="48"/>
      <c r="H69" s="74"/>
    </row>
  </sheetData>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FAFD3-F087-AE46-80D3-A5F3C997E274}">
  <dimension ref="B2:J49"/>
  <sheetViews>
    <sheetView workbookViewId="0">
      <selection activeCell="G30" sqref="G30"/>
    </sheetView>
  </sheetViews>
  <sheetFormatPr baseColWidth="10" defaultRowHeight="20"/>
  <cols>
    <col min="2" max="2" width="22.85546875" bestFit="1" customWidth="1"/>
    <col min="5" max="5" width="17.28515625" customWidth="1"/>
    <col min="6" max="6" width="11" customWidth="1"/>
    <col min="7" max="7" width="17.85546875" customWidth="1"/>
    <col min="8" max="8" width="14.28515625" customWidth="1"/>
    <col min="9" max="9" width="13.28515625" bestFit="1" customWidth="1"/>
  </cols>
  <sheetData>
    <row r="2" spans="2:10">
      <c r="B2" s="206" t="s">
        <v>242</v>
      </c>
      <c r="E2" s="227" t="s">
        <v>243</v>
      </c>
      <c r="F2" s="227"/>
      <c r="G2" s="227"/>
      <c r="H2" s="227"/>
      <c r="I2" s="227"/>
    </row>
    <row r="3" spans="2:10">
      <c r="B3" s="206"/>
      <c r="E3" s="227"/>
      <c r="F3" s="227"/>
      <c r="G3" s="227"/>
      <c r="H3" s="227"/>
      <c r="I3" s="227"/>
    </row>
    <row r="5" spans="2:10" ht="20" customHeight="1" thickBot="1">
      <c r="B5" s="20" t="s">
        <v>203</v>
      </c>
      <c r="C5" s="46" t="s">
        <v>359</v>
      </c>
      <c r="E5" s="44" t="s">
        <v>147</v>
      </c>
      <c r="F5" s="45" t="s">
        <v>217</v>
      </c>
      <c r="G5" s="45" t="s">
        <v>241</v>
      </c>
      <c r="H5" s="45" t="s">
        <v>67</v>
      </c>
      <c r="I5" s="45" t="s">
        <v>68</v>
      </c>
      <c r="J5" s="45" t="s">
        <v>272</v>
      </c>
    </row>
    <row r="6" spans="2:10">
      <c r="B6" s="22" t="s">
        <v>252</v>
      </c>
      <c r="E6" s="35" t="s">
        <v>246</v>
      </c>
      <c r="F6" s="36"/>
      <c r="G6" s="36"/>
      <c r="H6" s="36"/>
      <c r="I6" s="37"/>
    </row>
    <row r="7" spans="2:10" ht="21" thickBot="1">
      <c r="B7" s="24" t="s">
        <v>204</v>
      </c>
      <c r="C7" t="s">
        <v>360</v>
      </c>
      <c r="E7" s="38" t="s">
        <v>148</v>
      </c>
      <c r="F7" s="39" t="s">
        <v>218</v>
      </c>
      <c r="G7" s="39" t="s">
        <v>215</v>
      </c>
      <c r="H7" s="39"/>
      <c r="I7" s="40"/>
      <c r="J7" s="26" t="s">
        <v>362</v>
      </c>
    </row>
    <row r="8" spans="2:10" ht="21" thickBot="1">
      <c r="E8" s="11"/>
    </row>
    <row r="9" spans="2:10">
      <c r="B9" s="22" t="s">
        <v>254</v>
      </c>
      <c r="E9" s="41" t="s">
        <v>247</v>
      </c>
      <c r="F9" s="36"/>
      <c r="G9" s="36"/>
      <c r="H9" s="36"/>
      <c r="I9" s="37"/>
    </row>
    <row r="10" spans="2:10">
      <c r="B10" s="23" t="s">
        <v>255</v>
      </c>
      <c r="C10" t="s">
        <v>296</v>
      </c>
      <c r="E10" s="42" t="s">
        <v>572</v>
      </c>
      <c r="F10" s="26" t="s">
        <v>218</v>
      </c>
      <c r="G10" s="26" t="s">
        <v>573</v>
      </c>
      <c r="H10" s="11"/>
      <c r="I10" s="25"/>
      <c r="J10" s="26" t="s">
        <v>574</v>
      </c>
    </row>
    <row r="11" spans="2:10">
      <c r="B11" s="23" t="s">
        <v>210</v>
      </c>
      <c r="C11" t="s">
        <v>320</v>
      </c>
      <c r="E11" s="42" t="s">
        <v>196</v>
      </c>
      <c r="F11" s="11" t="s">
        <v>218</v>
      </c>
      <c r="G11" s="11" t="s">
        <v>216</v>
      </c>
      <c r="H11" s="11"/>
      <c r="I11" s="25"/>
      <c r="J11" s="26" t="s">
        <v>571</v>
      </c>
    </row>
    <row r="12" spans="2:10">
      <c r="B12" s="77" t="s">
        <v>769</v>
      </c>
      <c r="C12" t="s">
        <v>316</v>
      </c>
      <c r="E12" s="42" t="s">
        <v>199</v>
      </c>
      <c r="F12" s="11" t="s">
        <v>219</v>
      </c>
      <c r="G12" s="11" t="s">
        <v>216</v>
      </c>
      <c r="H12" s="11"/>
      <c r="I12" s="25"/>
      <c r="J12" s="26" t="s">
        <v>377</v>
      </c>
    </row>
    <row r="13" spans="2:10">
      <c r="B13" s="77" t="s">
        <v>770</v>
      </c>
      <c r="C13" t="s">
        <v>693</v>
      </c>
      <c r="E13" s="42" t="s">
        <v>197</v>
      </c>
      <c r="F13" s="11" t="s">
        <v>218</v>
      </c>
      <c r="G13" s="11" t="s">
        <v>220</v>
      </c>
      <c r="H13" s="11" t="s">
        <v>135</v>
      </c>
      <c r="I13" s="25" t="s">
        <v>232</v>
      </c>
      <c r="J13" s="26" t="s">
        <v>575</v>
      </c>
    </row>
    <row r="14" spans="2:10" ht="21" thickBot="1">
      <c r="B14" s="54" t="s">
        <v>394</v>
      </c>
      <c r="C14" t="s">
        <v>316</v>
      </c>
      <c r="E14" s="42" t="s">
        <v>198</v>
      </c>
      <c r="F14" s="11" t="s">
        <v>219</v>
      </c>
      <c r="G14" s="11" t="s">
        <v>220</v>
      </c>
      <c r="H14" s="11" t="s">
        <v>135</v>
      </c>
      <c r="I14" s="25" t="s">
        <v>232</v>
      </c>
      <c r="J14" s="26" t="s">
        <v>378</v>
      </c>
    </row>
    <row r="15" spans="2:10" ht="21" thickBot="1">
      <c r="E15" s="38" t="s">
        <v>738</v>
      </c>
      <c r="F15" s="39" t="s">
        <v>218</v>
      </c>
      <c r="G15" s="39" t="s">
        <v>221</v>
      </c>
      <c r="H15" s="39" t="s">
        <v>135</v>
      </c>
      <c r="I15" s="40" t="s">
        <v>233</v>
      </c>
      <c r="J15" s="26" t="s">
        <v>379</v>
      </c>
    </row>
    <row r="16" spans="2:10" ht="21" thickBot="1">
      <c r="B16" s="22" t="s">
        <v>205</v>
      </c>
      <c r="E16" s="11"/>
    </row>
    <row r="17" spans="2:10" ht="21" thickBot="1">
      <c r="B17" s="34" t="s">
        <v>206</v>
      </c>
      <c r="C17" s="11" t="s">
        <v>318</v>
      </c>
      <c r="E17" s="41" t="s">
        <v>248</v>
      </c>
      <c r="F17" s="36"/>
      <c r="G17" s="36"/>
      <c r="H17" s="36"/>
      <c r="I17" s="37"/>
    </row>
    <row r="18" spans="2:10" ht="21" thickBot="1">
      <c r="E18" s="53" t="s">
        <v>395</v>
      </c>
      <c r="F18" s="11" t="s">
        <v>218</v>
      </c>
      <c r="G18" s="11" t="s">
        <v>396</v>
      </c>
      <c r="H18" s="11"/>
      <c r="I18" s="25"/>
      <c r="J18" s="26" t="s">
        <v>576</v>
      </c>
    </row>
    <row r="19" spans="2:10">
      <c r="B19" s="22" t="s">
        <v>253</v>
      </c>
      <c r="E19" s="53" t="s">
        <v>397</v>
      </c>
      <c r="F19" s="26" t="s">
        <v>219</v>
      </c>
      <c r="G19" s="11" t="s">
        <v>396</v>
      </c>
      <c r="H19" s="11"/>
      <c r="I19" s="25"/>
      <c r="J19" s="26" t="s">
        <v>398</v>
      </c>
    </row>
    <row r="20" spans="2:10">
      <c r="B20" s="23" t="s">
        <v>361</v>
      </c>
      <c r="C20" t="s">
        <v>337</v>
      </c>
      <c r="E20" s="42" t="s">
        <v>200</v>
      </c>
      <c r="F20" s="11" t="s">
        <v>218</v>
      </c>
      <c r="G20" s="11" t="s">
        <v>222</v>
      </c>
      <c r="H20" s="11" t="s">
        <v>135</v>
      </c>
      <c r="I20" s="25" t="s">
        <v>234</v>
      </c>
      <c r="J20" s="26" t="s">
        <v>363</v>
      </c>
    </row>
    <row r="21" spans="2:10">
      <c r="B21" s="23" t="s">
        <v>207</v>
      </c>
      <c r="C21" t="s">
        <v>333</v>
      </c>
      <c r="E21" s="42" t="s">
        <v>201</v>
      </c>
      <c r="F21" s="11" t="s">
        <v>218</v>
      </c>
      <c r="G21" s="11" t="s">
        <v>223</v>
      </c>
      <c r="H21" s="11" t="s">
        <v>135</v>
      </c>
      <c r="I21" s="25" t="s">
        <v>235</v>
      </c>
      <c r="J21" s="26" t="s">
        <v>364</v>
      </c>
    </row>
    <row r="22" spans="2:10" ht="21" thickBot="1">
      <c r="B22" s="24" t="s">
        <v>208</v>
      </c>
      <c r="C22" t="s">
        <v>335</v>
      </c>
      <c r="E22" s="42" t="s">
        <v>149</v>
      </c>
      <c r="F22" s="11" t="s">
        <v>218</v>
      </c>
      <c r="G22" s="11" t="s">
        <v>224</v>
      </c>
      <c r="H22" s="11"/>
      <c r="I22" s="25"/>
      <c r="J22" s="26" t="s">
        <v>772</v>
      </c>
    </row>
    <row r="23" spans="2:10" ht="21" thickBot="1">
      <c r="E23" s="38" t="s">
        <v>150</v>
      </c>
      <c r="F23" s="39" t="s">
        <v>219</v>
      </c>
      <c r="G23" s="39" t="s">
        <v>224</v>
      </c>
      <c r="H23" s="39"/>
      <c r="I23" s="40"/>
      <c r="J23" s="26" t="s">
        <v>365</v>
      </c>
    </row>
    <row r="24" spans="2:10" ht="21" thickBot="1">
      <c r="B24" s="22" t="s">
        <v>149</v>
      </c>
    </row>
    <row r="25" spans="2:10">
      <c r="B25" s="23" t="s">
        <v>209</v>
      </c>
      <c r="C25" t="s">
        <v>322</v>
      </c>
      <c r="E25" s="41" t="s">
        <v>249</v>
      </c>
      <c r="F25" s="36"/>
      <c r="G25" s="36"/>
      <c r="H25" s="36"/>
      <c r="I25" s="37"/>
    </row>
    <row r="26" spans="2:10">
      <c r="B26" s="23" t="s">
        <v>771</v>
      </c>
      <c r="C26" t="s">
        <v>324</v>
      </c>
      <c r="E26" s="42" t="s">
        <v>775</v>
      </c>
      <c r="F26" s="11" t="s">
        <v>218</v>
      </c>
      <c r="G26" s="11" t="s">
        <v>776</v>
      </c>
      <c r="H26" s="11"/>
      <c r="I26" s="25"/>
      <c r="J26" s="26" t="s">
        <v>778</v>
      </c>
    </row>
    <row r="27" spans="2:10" ht="21" thickBot="1">
      <c r="B27" s="54" t="s">
        <v>931</v>
      </c>
      <c r="C27" t="s">
        <v>899</v>
      </c>
      <c r="E27" s="53" t="s">
        <v>784</v>
      </c>
      <c r="F27" s="26" t="s">
        <v>219</v>
      </c>
      <c r="G27" s="26" t="s">
        <v>785</v>
      </c>
      <c r="H27" s="11"/>
      <c r="I27" s="25" t="s">
        <v>786</v>
      </c>
      <c r="J27" s="26" t="s">
        <v>787</v>
      </c>
    </row>
    <row r="28" spans="2:10" ht="21" thickBot="1">
      <c r="E28" s="53" t="s">
        <v>934</v>
      </c>
      <c r="F28" s="26" t="s">
        <v>218</v>
      </c>
      <c r="G28" s="26" t="s">
        <v>933</v>
      </c>
      <c r="H28" s="11"/>
      <c r="I28" s="25"/>
      <c r="J28" s="26" t="s">
        <v>932</v>
      </c>
    </row>
    <row r="29" spans="2:10">
      <c r="B29" s="22" t="s">
        <v>151</v>
      </c>
      <c r="E29" s="42" t="s">
        <v>777</v>
      </c>
      <c r="F29" s="11" t="s">
        <v>219</v>
      </c>
      <c r="G29" s="11" t="s">
        <v>935</v>
      </c>
      <c r="H29" s="11"/>
      <c r="I29" s="25" t="s">
        <v>936</v>
      </c>
      <c r="J29" s="26" t="s">
        <v>779</v>
      </c>
    </row>
    <row r="30" spans="2:10">
      <c r="B30" s="23" t="s">
        <v>211</v>
      </c>
      <c r="C30" t="s">
        <v>326</v>
      </c>
      <c r="E30" s="42" t="s">
        <v>151</v>
      </c>
      <c r="F30" s="11" t="s">
        <v>218</v>
      </c>
      <c r="G30" s="11" t="s">
        <v>226</v>
      </c>
      <c r="H30" s="11"/>
      <c r="I30" s="25"/>
      <c r="J30" s="26" t="s">
        <v>368</v>
      </c>
    </row>
    <row r="31" spans="2:10">
      <c r="B31" s="23" t="s">
        <v>212</v>
      </c>
      <c r="C31" t="s">
        <v>328</v>
      </c>
      <c r="E31" s="42" t="s">
        <v>152</v>
      </c>
      <c r="F31" s="11" t="s">
        <v>218</v>
      </c>
      <c r="G31" s="11" t="s">
        <v>225</v>
      </c>
      <c r="H31" s="26" t="s">
        <v>136</v>
      </c>
      <c r="I31" s="25" t="s">
        <v>236</v>
      </c>
      <c r="J31" s="26" t="s">
        <v>367</v>
      </c>
    </row>
    <row r="32" spans="2:10" ht="21" thickBot="1">
      <c r="B32" s="24" t="s">
        <v>213</v>
      </c>
      <c r="C32" t="s">
        <v>330</v>
      </c>
      <c r="E32" s="42" t="s">
        <v>153</v>
      </c>
      <c r="F32" s="11" t="s">
        <v>218</v>
      </c>
      <c r="G32" s="11" t="s">
        <v>227</v>
      </c>
      <c r="H32" s="26" t="s">
        <v>136</v>
      </c>
      <c r="I32" s="25" t="s">
        <v>237</v>
      </c>
      <c r="J32" s="26" t="s">
        <v>369</v>
      </c>
    </row>
    <row r="33" spans="2:10">
      <c r="B33" s="26"/>
      <c r="E33" s="42" t="s">
        <v>154</v>
      </c>
      <c r="F33" s="11" t="s">
        <v>219</v>
      </c>
      <c r="G33" s="11" t="s">
        <v>227</v>
      </c>
      <c r="H33" s="26" t="s">
        <v>136</v>
      </c>
      <c r="I33" s="25" t="s">
        <v>237</v>
      </c>
      <c r="J33" s="26" t="s">
        <v>370</v>
      </c>
    </row>
    <row r="34" spans="2:10" ht="21" thickBot="1">
      <c r="E34" s="53" t="s">
        <v>780</v>
      </c>
      <c r="F34" s="26" t="s">
        <v>219</v>
      </c>
      <c r="G34" s="26" t="s">
        <v>781</v>
      </c>
      <c r="H34" s="26" t="s">
        <v>136</v>
      </c>
      <c r="I34" s="143" t="s">
        <v>782</v>
      </c>
      <c r="J34" s="26" t="s">
        <v>783</v>
      </c>
    </row>
    <row r="35" spans="2:10" ht="21" thickBot="1">
      <c r="B35" s="22" t="s">
        <v>155</v>
      </c>
      <c r="E35" s="38" t="s">
        <v>741</v>
      </c>
      <c r="F35" s="39" t="s">
        <v>218</v>
      </c>
      <c r="G35" s="39" t="s">
        <v>740</v>
      </c>
      <c r="H35" s="43" t="s">
        <v>136</v>
      </c>
      <c r="I35" s="40" t="s">
        <v>238</v>
      </c>
      <c r="J35" s="26" t="s">
        <v>371</v>
      </c>
    </row>
    <row r="36" spans="2:10" ht="21" thickBot="1">
      <c r="B36" s="24" t="s">
        <v>214</v>
      </c>
      <c r="C36" t="s">
        <v>331</v>
      </c>
    </row>
    <row r="37" spans="2:10">
      <c r="E37" s="41" t="s">
        <v>250</v>
      </c>
      <c r="F37" s="36"/>
      <c r="G37" s="36"/>
      <c r="H37" s="36"/>
      <c r="I37" s="37"/>
    </row>
    <row r="38" spans="2:10">
      <c r="E38" s="42" t="s">
        <v>193</v>
      </c>
      <c r="F38" s="11" t="s">
        <v>218</v>
      </c>
      <c r="G38" s="11" t="s">
        <v>229</v>
      </c>
      <c r="H38" s="26" t="s">
        <v>135</v>
      </c>
      <c r="I38" s="25" t="s">
        <v>239</v>
      </c>
      <c r="J38" s="26" t="s">
        <v>373</v>
      </c>
    </row>
    <row r="39" spans="2:10" ht="21" thickBot="1">
      <c r="E39" s="38" t="s">
        <v>739</v>
      </c>
      <c r="F39" s="39" t="s">
        <v>218</v>
      </c>
      <c r="G39" s="39" t="s">
        <v>230</v>
      </c>
      <c r="H39" s="43" t="s">
        <v>135</v>
      </c>
      <c r="I39" s="40" t="s">
        <v>240</v>
      </c>
      <c r="J39" s="26" t="s">
        <v>374</v>
      </c>
    </row>
    <row r="40" spans="2:10" ht="21" thickBot="1">
      <c r="E40" s="11"/>
    </row>
    <row r="41" spans="2:10">
      <c r="E41" s="41" t="s">
        <v>251</v>
      </c>
      <c r="F41" s="36"/>
      <c r="G41" s="36"/>
      <c r="H41" s="36"/>
      <c r="I41" s="37"/>
    </row>
    <row r="42" spans="2:10">
      <c r="E42" s="42" t="s">
        <v>155</v>
      </c>
      <c r="F42" s="11" t="s">
        <v>218</v>
      </c>
      <c r="G42" s="11" t="s">
        <v>231</v>
      </c>
      <c r="H42" s="26" t="s">
        <v>136</v>
      </c>
      <c r="I42" s="25" t="s">
        <v>155</v>
      </c>
      <c r="J42" s="26" t="s">
        <v>375</v>
      </c>
    </row>
    <row r="43" spans="2:10" ht="21" thickBot="1">
      <c r="E43" s="38" t="s">
        <v>156</v>
      </c>
      <c r="F43" s="39" t="s">
        <v>219</v>
      </c>
      <c r="G43" s="39" t="s">
        <v>231</v>
      </c>
      <c r="H43" s="39" t="s">
        <v>136</v>
      </c>
      <c r="I43" s="40" t="s">
        <v>155</v>
      </c>
      <c r="J43" s="26" t="s">
        <v>376</v>
      </c>
    </row>
    <row r="44" spans="2:10" ht="21" thickBot="1"/>
    <row r="45" spans="2:10">
      <c r="E45" s="41" t="s">
        <v>788</v>
      </c>
      <c r="F45" s="36"/>
      <c r="G45" s="36"/>
      <c r="H45" s="36"/>
      <c r="I45" s="37"/>
    </row>
    <row r="46" spans="2:10">
      <c r="E46" s="53" t="s">
        <v>773</v>
      </c>
      <c r="F46" s="26" t="s">
        <v>218</v>
      </c>
      <c r="G46" s="26" t="s">
        <v>774</v>
      </c>
      <c r="H46" s="11"/>
      <c r="I46" s="25"/>
      <c r="J46" s="26" t="s">
        <v>366</v>
      </c>
    </row>
    <row r="47" spans="2:10">
      <c r="E47" s="42" t="s">
        <v>673</v>
      </c>
      <c r="F47" s="11" t="s">
        <v>219</v>
      </c>
      <c r="G47" s="11" t="s">
        <v>674</v>
      </c>
      <c r="H47" s="11"/>
      <c r="I47" s="25"/>
      <c r="J47" s="26" t="s">
        <v>672</v>
      </c>
    </row>
    <row r="48" spans="2:10">
      <c r="E48" s="42" t="s">
        <v>202</v>
      </c>
      <c r="F48" s="11" t="s">
        <v>218</v>
      </c>
      <c r="G48" s="11" t="s">
        <v>228</v>
      </c>
      <c r="H48" s="11"/>
      <c r="I48" s="25"/>
      <c r="J48" s="26" t="s">
        <v>372</v>
      </c>
    </row>
    <row r="49" spans="5:10" ht="21" thickBot="1">
      <c r="E49" s="38" t="s">
        <v>675</v>
      </c>
      <c r="F49" s="39" t="s">
        <v>219</v>
      </c>
      <c r="G49" s="39" t="s">
        <v>676</v>
      </c>
      <c r="H49" s="39"/>
      <c r="I49" s="40"/>
      <c r="J49" s="26" t="s">
        <v>672</v>
      </c>
    </row>
  </sheetData>
  <mergeCells count="2">
    <mergeCell ref="B2:B3"/>
    <mergeCell ref="E2:I3"/>
  </mergeCells>
  <phoneticPr fontId="1"/>
  <hyperlinks>
    <hyperlink ref="E6" r:id="rId1" display="Home.php" xr:uid="{A7BD83E2-D135-6F44-9206-DAC0B9F06944}"/>
    <hyperlink ref="B17" r:id="rId2" xr:uid="{DAA24A23-9BE3-0A4D-BB9A-39B020BB2B7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657AC-0798-3247-AFA5-852A864D2876}">
  <dimension ref="B2:F39"/>
  <sheetViews>
    <sheetView topLeftCell="A16" workbookViewId="0">
      <selection activeCell="B22" sqref="B22:F23"/>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40" t="s">
        <v>401</v>
      </c>
      <c r="C2" s="240"/>
      <c r="D2" s="240"/>
      <c r="E2" s="240"/>
      <c r="F2" s="240"/>
    </row>
    <row r="3" spans="2:6">
      <c r="B3" s="237" t="s">
        <v>402</v>
      </c>
      <c r="C3" s="17" t="s">
        <v>404</v>
      </c>
      <c r="D3" s="8" t="s">
        <v>412</v>
      </c>
      <c r="E3" s="17" t="s">
        <v>20</v>
      </c>
      <c r="F3" s="8" t="s">
        <v>22</v>
      </c>
    </row>
    <row r="4" spans="2:6">
      <c r="B4" s="238"/>
      <c r="C4" s="17" t="s">
        <v>405</v>
      </c>
      <c r="D4" s="8" t="s">
        <v>413</v>
      </c>
      <c r="E4" s="17" t="s">
        <v>415</v>
      </c>
      <c r="F4" s="64">
        <v>44701</v>
      </c>
    </row>
    <row r="5" spans="2:6">
      <c r="B5" s="238"/>
      <c r="C5" s="17" t="s">
        <v>406</v>
      </c>
      <c r="D5" s="8" t="s">
        <v>414</v>
      </c>
      <c r="E5" s="17" t="s">
        <v>495</v>
      </c>
      <c r="F5" s="8"/>
    </row>
    <row r="6" spans="2:6">
      <c r="B6" s="238"/>
      <c r="C6" s="17" t="s">
        <v>493</v>
      </c>
      <c r="D6" s="8"/>
      <c r="E6" s="17" t="s">
        <v>496</v>
      </c>
      <c r="F6" s="8"/>
    </row>
    <row r="7" spans="2:6">
      <c r="B7" s="239"/>
      <c r="C7" s="17" t="s">
        <v>494</v>
      </c>
      <c r="D7" s="8"/>
      <c r="E7" s="17" t="s">
        <v>416</v>
      </c>
      <c r="F7" s="8"/>
    </row>
    <row r="8" spans="2:6">
      <c r="B8" s="237" t="s">
        <v>403</v>
      </c>
      <c r="C8" s="17" t="s">
        <v>428</v>
      </c>
      <c r="D8" s="243">
        <v>1</v>
      </c>
      <c r="E8" s="243"/>
      <c r="F8" s="243"/>
    </row>
    <row r="9" spans="2:6">
      <c r="B9" s="238"/>
      <c r="C9" s="17" t="s">
        <v>439</v>
      </c>
      <c r="D9" s="242" t="s">
        <v>11</v>
      </c>
      <c r="E9" s="242"/>
      <c r="F9" s="242"/>
    </row>
    <row r="10" spans="2:6" ht="21" thickBot="1">
      <c r="B10" s="238"/>
      <c r="C10" s="65" t="s">
        <v>409</v>
      </c>
      <c r="D10" s="241" t="s">
        <v>429</v>
      </c>
      <c r="E10" s="241"/>
      <c r="F10" s="241"/>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34" t="s">
        <v>418</v>
      </c>
      <c r="C21" s="235"/>
      <c r="D21" s="235"/>
      <c r="E21" s="235"/>
      <c r="F21" s="236"/>
    </row>
    <row r="22" spans="2:6">
      <c r="B22" s="228"/>
      <c r="C22" s="229"/>
      <c r="D22" s="229"/>
      <c r="E22" s="229"/>
      <c r="F22" s="230"/>
    </row>
    <row r="23" spans="2:6" ht="21" thickBot="1">
      <c r="B23" s="231"/>
      <c r="C23" s="232"/>
      <c r="D23" s="232"/>
      <c r="E23" s="232"/>
      <c r="F23" s="233"/>
    </row>
    <row r="24" spans="2:6">
      <c r="B24" s="78" t="s">
        <v>419</v>
      </c>
      <c r="C24" s="78" t="s">
        <v>420</v>
      </c>
      <c r="D24" s="78" t="s">
        <v>421</v>
      </c>
      <c r="E24" s="78" t="s">
        <v>422</v>
      </c>
      <c r="F24" s="78" t="s">
        <v>461</v>
      </c>
    </row>
    <row r="25" spans="2:6">
      <c r="B25" s="51" t="s">
        <v>423</v>
      </c>
      <c r="C25" s="51" t="s">
        <v>431</v>
      </c>
      <c r="D25" s="51" t="s">
        <v>430</v>
      </c>
      <c r="E25" s="51"/>
      <c r="F25" s="8" t="s">
        <v>433</v>
      </c>
    </row>
    <row r="26" spans="2:6">
      <c r="B26" s="51" t="s">
        <v>424</v>
      </c>
      <c r="C26" s="51" t="s">
        <v>3</v>
      </c>
      <c r="D26" s="51" t="s">
        <v>430</v>
      </c>
      <c r="E26" s="51"/>
      <c r="F26" s="8" t="s">
        <v>434</v>
      </c>
    </row>
    <row r="27" spans="2:6" ht="21" thickBot="1">
      <c r="B27" s="56" t="s">
        <v>425</v>
      </c>
      <c r="C27" s="56" t="s">
        <v>432</v>
      </c>
      <c r="D27" s="56" t="s">
        <v>430</v>
      </c>
      <c r="E27" s="56"/>
      <c r="F27" s="15" t="s">
        <v>435</v>
      </c>
    </row>
    <row r="28" spans="2:6" ht="6" customHeight="1" thickBot="1">
      <c r="B28" s="72"/>
      <c r="C28" s="9"/>
      <c r="D28" s="9"/>
      <c r="E28" s="9"/>
      <c r="F28" s="71"/>
    </row>
    <row r="29" spans="2:6" ht="21" thickBot="1">
      <c r="B29" s="234" t="s">
        <v>427</v>
      </c>
      <c r="C29" s="235"/>
      <c r="D29" s="235"/>
      <c r="E29" s="235"/>
      <c r="F29" s="236"/>
    </row>
    <row r="30" spans="2:6">
      <c r="B30" s="70"/>
      <c r="C30" s="11"/>
      <c r="D30" s="11"/>
      <c r="E30" s="11"/>
      <c r="F30" s="71"/>
    </row>
    <row r="31" spans="2:6">
      <c r="B31" s="70"/>
      <c r="C31" s="11"/>
      <c r="D31" s="11"/>
      <c r="E31" s="11"/>
      <c r="F31" s="71"/>
    </row>
    <row r="32" spans="2:6">
      <c r="B32" s="70"/>
      <c r="C32" s="11"/>
      <c r="D32" s="11"/>
      <c r="E32" s="11"/>
      <c r="F32" s="71"/>
    </row>
    <row r="33" spans="2:6">
      <c r="B33" s="70"/>
      <c r="C33" s="11"/>
      <c r="D33" s="11"/>
      <c r="E33" s="11"/>
      <c r="F33" s="71"/>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3"/>
      <c r="C39" s="48"/>
      <c r="D39" s="48"/>
      <c r="E39" s="48"/>
      <c r="F39" s="74"/>
    </row>
  </sheetData>
  <mergeCells count="9">
    <mergeCell ref="B22:F23"/>
    <mergeCell ref="B29:F29"/>
    <mergeCell ref="B21:F21"/>
    <mergeCell ref="B3:B7"/>
    <mergeCell ref="B2:F2"/>
    <mergeCell ref="D10:F10"/>
    <mergeCell ref="D9:F9"/>
    <mergeCell ref="D8:F8"/>
    <mergeCell ref="B8:B10"/>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1B31CA-A2E1-7D4B-A5D3-FD8103D8AD37}">
  <dimension ref="B2:F43"/>
  <sheetViews>
    <sheetView topLeftCell="A11" workbookViewId="0">
      <selection activeCell="F32" sqref="F32"/>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40" t="s">
        <v>401</v>
      </c>
      <c r="C2" s="240"/>
      <c r="D2" s="240"/>
      <c r="E2" s="240"/>
      <c r="F2" s="240"/>
    </row>
    <row r="3" spans="2:6">
      <c r="B3" s="237" t="s">
        <v>402</v>
      </c>
      <c r="C3" s="17" t="s">
        <v>404</v>
      </c>
      <c r="D3" s="8" t="s">
        <v>412</v>
      </c>
      <c r="E3" s="17" t="s">
        <v>20</v>
      </c>
      <c r="F3" s="8" t="s">
        <v>22</v>
      </c>
    </row>
    <row r="4" spans="2:6">
      <c r="B4" s="238"/>
      <c r="C4" s="17" t="s">
        <v>405</v>
      </c>
      <c r="D4" s="8" t="s">
        <v>413</v>
      </c>
      <c r="E4" s="17" t="s">
        <v>415</v>
      </c>
      <c r="F4" s="64">
        <v>44701</v>
      </c>
    </row>
    <row r="5" spans="2:6">
      <c r="B5" s="238"/>
      <c r="C5" s="17" t="s">
        <v>406</v>
      </c>
      <c r="D5" s="8" t="s">
        <v>414</v>
      </c>
      <c r="E5" s="17" t="s">
        <v>495</v>
      </c>
      <c r="F5" s="8"/>
    </row>
    <row r="6" spans="2:6">
      <c r="B6" s="238"/>
      <c r="C6" s="17" t="s">
        <v>493</v>
      </c>
      <c r="D6" s="8"/>
      <c r="E6" s="17" t="s">
        <v>496</v>
      </c>
      <c r="F6" s="8"/>
    </row>
    <row r="7" spans="2:6">
      <c r="B7" s="81"/>
      <c r="C7" s="17" t="s">
        <v>494</v>
      </c>
      <c r="D7" s="8"/>
      <c r="E7" s="17" t="s">
        <v>416</v>
      </c>
      <c r="F7" s="8"/>
    </row>
    <row r="8" spans="2:6">
      <c r="B8" s="237" t="s">
        <v>403</v>
      </c>
      <c r="C8" s="17" t="s">
        <v>428</v>
      </c>
      <c r="D8" s="243">
        <v>2</v>
      </c>
      <c r="E8" s="243"/>
      <c r="F8" s="243"/>
    </row>
    <row r="9" spans="2:6">
      <c r="B9" s="238"/>
      <c r="C9" s="17" t="s">
        <v>439</v>
      </c>
      <c r="D9" s="242" t="s">
        <v>12</v>
      </c>
      <c r="E9" s="242"/>
      <c r="F9" s="242"/>
    </row>
    <row r="10" spans="2:6" ht="21" thickBot="1">
      <c r="B10" s="238"/>
      <c r="C10" s="65" t="s">
        <v>409</v>
      </c>
      <c r="D10" s="241" t="s">
        <v>440</v>
      </c>
      <c r="E10" s="241"/>
      <c r="F10" s="241"/>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34" t="s">
        <v>418</v>
      </c>
      <c r="C21" s="235"/>
      <c r="D21" s="235"/>
      <c r="E21" s="235"/>
      <c r="F21" s="236"/>
    </row>
    <row r="22" spans="2:6">
      <c r="B22" s="228"/>
      <c r="C22" s="229"/>
      <c r="D22" s="229"/>
      <c r="E22" s="229"/>
      <c r="F22" s="230"/>
    </row>
    <row r="23" spans="2:6" ht="21" thickBot="1">
      <c r="B23" s="231"/>
      <c r="C23" s="232"/>
      <c r="D23" s="232"/>
      <c r="E23" s="232"/>
      <c r="F23" s="233"/>
    </row>
    <row r="24" spans="2:6">
      <c r="B24" s="78" t="s">
        <v>419</v>
      </c>
      <c r="C24" s="78" t="s">
        <v>420</v>
      </c>
      <c r="D24" s="78" t="s">
        <v>421</v>
      </c>
      <c r="E24" s="78" t="s">
        <v>422</v>
      </c>
      <c r="F24" s="78" t="s">
        <v>461</v>
      </c>
    </row>
    <row r="25" spans="2:6">
      <c r="B25" s="51" t="s">
        <v>423</v>
      </c>
      <c r="C25" s="51" t="s">
        <v>431</v>
      </c>
      <c r="D25" s="51" t="s">
        <v>430</v>
      </c>
      <c r="E25" s="51"/>
      <c r="F25" s="8" t="s">
        <v>802</v>
      </c>
    </row>
    <row r="26" spans="2:6">
      <c r="B26" s="51" t="s">
        <v>424</v>
      </c>
      <c r="C26" s="51" t="s">
        <v>441</v>
      </c>
      <c r="D26" s="51" t="s">
        <v>430</v>
      </c>
      <c r="E26" s="51"/>
      <c r="F26" s="8" t="s">
        <v>801</v>
      </c>
    </row>
    <row r="27" spans="2:6">
      <c r="B27" s="52" t="s">
        <v>425</v>
      </c>
      <c r="C27" s="52" t="s">
        <v>185</v>
      </c>
      <c r="D27" s="51" t="s">
        <v>41</v>
      </c>
      <c r="E27" s="52"/>
      <c r="F27" s="58" t="s">
        <v>803</v>
      </c>
    </row>
    <row r="28" spans="2:6">
      <c r="B28" s="52" t="s">
        <v>426</v>
      </c>
      <c r="C28" s="52" t="s">
        <v>444</v>
      </c>
      <c r="D28" s="51" t="s">
        <v>41</v>
      </c>
      <c r="E28" s="52"/>
      <c r="F28" s="58" t="s">
        <v>804</v>
      </c>
    </row>
    <row r="29" spans="2:6">
      <c r="B29" s="132" t="s">
        <v>442</v>
      </c>
      <c r="C29" s="132" t="s">
        <v>800</v>
      </c>
      <c r="D29" s="133" t="s">
        <v>41</v>
      </c>
      <c r="E29" s="132"/>
      <c r="F29" s="58" t="s">
        <v>805</v>
      </c>
    </row>
    <row r="30" spans="2:6">
      <c r="B30" s="52" t="s">
        <v>443</v>
      </c>
      <c r="C30" s="52" t="s">
        <v>389</v>
      </c>
      <c r="D30" s="51" t="s">
        <v>41</v>
      </c>
      <c r="E30" s="52"/>
      <c r="F30" s="58" t="s">
        <v>806</v>
      </c>
    </row>
    <row r="31" spans="2:6" ht="21" thickBot="1">
      <c r="B31" s="56" t="s">
        <v>451</v>
      </c>
      <c r="C31" s="56" t="s">
        <v>445</v>
      </c>
      <c r="D31" s="56" t="s">
        <v>41</v>
      </c>
      <c r="E31" s="56"/>
      <c r="F31" s="15" t="s">
        <v>807</v>
      </c>
    </row>
    <row r="32" spans="2:6" ht="6" customHeight="1" thickBot="1">
      <c r="B32" s="72"/>
      <c r="C32" s="9"/>
      <c r="D32" s="9"/>
      <c r="E32" s="9"/>
      <c r="F32" s="71"/>
    </row>
    <row r="33" spans="2:6" ht="21" thickBot="1">
      <c r="B33" s="234" t="s">
        <v>427</v>
      </c>
      <c r="C33" s="235"/>
      <c r="D33" s="235"/>
      <c r="E33" s="235"/>
      <c r="F33" s="236"/>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3"/>
      <c r="C43" s="48"/>
      <c r="D43" s="48"/>
      <c r="E43" s="48"/>
      <c r="F43" s="74"/>
    </row>
  </sheetData>
  <mergeCells count="9">
    <mergeCell ref="B21:F21"/>
    <mergeCell ref="B22:F23"/>
    <mergeCell ref="B33:F33"/>
    <mergeCell ref="B3:B6"/>
    <mergeCell ref="B2:F2"/>
    <mergeCell ref="B8:B10"/>
    <mergeCell ref="D8:F8"/>
    <mergeCell ref="D9:F9"/>
    <mergeCell ref="D10:F10"/>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27</vt:i4>
      </vt:variant>
    </vt:vector>
  </HeadingPairs>
  <TitlesOfParts>
    <vt:vector size="27" baseType="lpstr">
      <vt:lpstr>企画・要件定義</vt:lpstr>
      <vt:lpstr>画面遷移・仕様図</vt:lpstr>
      <vt:lpstr>画面遷移・仕様図 </vt:lpstr>
      <vt:lpstr>画面一覧</vt:lpstr>
      <vt:lpstr>DB関係</vt:lpstr>
      <vt:lpstr>参考資料</vt:lpstr>
      <vt:lpstr>フォルダ構造、MVC関連</vt:lpstr>
      <vt:lpstr>共通ルール０１</vt:lpstr>
      <vt:lpstr>共通ルール０２</vt:lpstr>
      <vt:lpstr>ログイン画面</vt:lpstr>
      <vt:lpstr>新規登録画面</vt:lpstr>
      <vt:lpstr>パスワード変更画面</vt:lpstr>
      <vt:lpstr>パスワード再設定画面</vt:lpstr>
      <vt:lpstr>登録編集画面</vt:lpstr>
      <vt:lpstr>ホーム画面</vt:lpstr>
      <vt:lpstr>レシピ登録画面</vt:lpstr>
      <vt:lpstr>レシピ登録画面2</vt:lpstr>
      <vt:lpstr>食事記録画面 </vt:lpstr>
      <vt:lpstr>食事記録登録画面</vt:lpstr>
      <vt:lpstr>レシピ一覧画面</vt:lpstr>
      <vt:lpstr>レシピ詳細画面</vt:lpstr>
      <vt:lpstr>レシピ編集画面 </vt:lpstr>
      <vt:lpstr>レシピ編集画面２ </vt:lpstr>
      <vt:lpstr>レシピツイート画面</vt:lpstr>
      <vt:lpstr>管理者ホーム画面</vt:lpstr>
      <vt:lpstr>食材登録画面</vt:lpstr>
      <vt:lpstr>食材編集画面</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2022-05-13T01:50:58Z</dcterms:created>
  <dcterms:modified xsi:type="dcterms:W3CDTF">2022-05-27T02:22:02Z</dcterms:modified>
</cp:coreProperties>
</file>